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5" tabRatio="701" activeTab="0"/>
  </bookViews>
  <sheets>
    <sheet name="Indice" sheetId="1" r:id="rId1"/>
    <sheet name=" PYG" sheetId="2" r:id="rId2"/>
    <sheet name="PYG por Segmentos" sheetId="3" r:id="rId3"/>
    <sheet name="Balance de Situación" sheetId="4" r:id="rId4"/>
    <sheet name="Cash Flow" sheetId="5" r:id="rId5"/>
    <sheet name="Mercados_Areas Geográficas" sheetId="6" r:id="rId6"/>
  </sheets>
  <externalReferences>
    <externalReference r:id="rId9"/>
    <externalReference r:id="rId10"/>
    <externalReference r:id="rId11"/>
    <externalReference r:id="rId12"/>
  </externalReferences>
  <definedNames>
    <definedName name="A">#REF!</definedName>
    <definedName name="_xlnm.Print_Area" localSheetId="1">' PYG'!$B$1:$F$22</definedName>
    <definedName name="_xlnm.Print_Area" localSheetId="0">'Indice'!$1:$41</definedName>
    <definedName name="_xlnm.Print_Area" localSheetId="2">'PYG por Segmentos'!$A$1:$E$36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<sst xmlns="http://schemas.openxmlformats.org/spreadsheetml/2006/main" count="114" uniqueCount="75">
  <si>
    <t>M€</t>
  </si>
  <si>
    <t>Ingresos ordinarios</t>
  </si>
  <si>
    <t>Margen de contribución</t>
  </si>
  <si>
    <t>Otros gastos corporativos no distribuibles</t>
  </si>
  <si>
    <t>Resultado neto de explotación (EBIT) Consolidado</t>
  </si>
  <si>
    <t>Margen de contribución consolidado</t>
  </si>
  <si>
    <t>Capital y Reservas</t>
  </si>
  <si>
    <t>Ventas netas</t>
  </si>
  <si>
    <t>Margen de contribución/ Ventas netas</t>
  </si>
  <si>
    <t>Margen de contribución/ 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</si>
  <si>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</si>
  <si>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</si>
  <si>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</si>
  <si>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</si>
  <si>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</si>
  <si>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</si>
  <si>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>Otros activos intangibles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</si>
  <si>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</si>
  <si>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</si>
  <si>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</si>
  <si>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</si>
  <si>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</si>
  <si>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 xml:space="preserve">   Activos corrientes</t>
  </si>
  <si>
    <t>TOTAL ACTIVO</t>
  </si>
  <si>
    <t xml:space="preserve">   Patrimonio atrib. Sdad. Dominante</t>
  </si>
  <si>
    <t>PATRIMONIO NETO</t>
  </si>
  <si>
    <t>Otros pasivos financieros</t>
  </si>
  <si>
    <t>Pasivos por impuestos diferidos</t>
  </si>
  <si>
    <t>Otros pasivos no corrientes</t>
  </si>
  <si>
    <t xml:space="preserve">   Pasivos no corrientes</t>
  </si>
  <si>
    <t>Pasivo Circulante Operativo</t>
  </si>
  <si>
    <t>Otros pasivos corrientes</t>
  </si>
  <si>
    <t xml:space="preserve">   Pasivos corrientes</t>
  </si>
  <si>
    <t>TOTAL PASIVO Y PATRIMONIO NETO</t>
  </si>
  <si>
    <t xml:space="preserve">1. MERCADOS </t>
  </si>
  <si>
    <t>2. AREAS GEOGRÁFICAS</t>
  </si>
  <si>
    <t>TOTAL VENTAS</t>
  </si>
  <si>
    <t>Activos mantenidos para la venta</t>
  </si>
  <si>
    <t>INDICE</t>
  </si>
  <si>
    <t xml:space="preserve">Cuenta de Perdidas y Ganancias Consolidada </t>
  </si>
  <si>
    <t>Cuenta de Perdidas y Ganancias Consolidada por Segmentos</t>
  </si>
  <si>
    <t>Balance de Situación Consolidado</t>
  </si>
  <si>
    <t>Estado de Cash Flow Consolidado</t>
  </si>
  <si>
    <t>Ventas por Mercados y Areas Geográficas</t>
  </si>
  <si>
    <t>Acciones propias</t>
  </si>
  <si>
    <t>Inversiones financieras a corto plazo</t>
  </si>
  <si>
    <t>Aprovisionamientos y otros gastos de explotación</t>
  </si>
  <si>
    <t xml:space="preserve">Resultados procedentes del inmovilizado </t>
  </si>
  <si>
    <t>Resultado Bruto de Explotación (EBITDA recurrente)</t>
  </si>
  <si>
    <t>Resultado neto de explotación (EBIT)</t>
  </si>
  <si>
    <t xml:space="preserve">Margen EBIT </t>
  </si>
  <si>
    <t>Resultados de empresas asociadas y otras participadas</t>
  </si>
  <si>
    <t>Impuesto sobre sociedades</t>
  </si>
  <si>
    <t>Resultado atribuible a socios externos</t>
  </si>
  <si>
    <t>Resultado atribuible a la Sociedad Dominante</t>
  </si>
  <si>
    <t>Resultado atribuible a la Sociedad Dominante recurrente</t>
  </si>
  <si>
    <t>1.-  Soluciones</t>
  </si>
  <si>
    <t>--</t>
  </si>
  <si>
    <t>Resultados de empresas asociadas</t>
  </si>
  <si>
    <t>Resultado del Segmento</t>
  </si>
  <si>
    <t>2.-  Servicios</t>
  </si>
  <si>
    <t>3.-  Total consolidado</t>
  </si>
  <si>
    <t xml:space="preserve">Inmovilizado material </t>
  </si>
  <si>
    <t>Dividendos a cuenta</t>
  </si>
  <si>
    <t>Participadas y otrsos inmovilizados financieros</t>
  </si>
  <si>
    <t>Efectivo y equivalentes</t>
  </si>
  <si>
    <t>Socios externos</t>
  </si>
  <si>
    <t>Provisiones para riesgos y gastos</t>
  </si>
  <si>
    <t>Deuda financiera a largo plazo</t>
  </si>
  <si>
    <t>Deuda financiera a corto plazo</t>
  </si>
  <si>
    <t>Variación de inversiones financieras a corto plazo</t>
  </si>
  <si>
    <t>1S 11</t>
  </si>
  <si>
    <t>9M 11</t>
  </si>
  <si>
    <t>1T 11</t>
  </si>
  <si>
    <t>1S11 (NIIF)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</si>
</sst>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54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Univers"/>
      <family val="0"/>
    </font>
    <font>
      <b/>
      <sz val="9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0"/>
    </font>
    <font>
      <i/>
      <sz val="11"/>
      <name val="Arial"/>
      <family val="2"/>
    </font>
    <font>
      <sz val="10"/>
      <color indexed="56"/>
      <name val="Times New Roman"/>
      <family val="1"/>
    </font>
    <font>
      <sz val="11"/>
      <color indexed="56"/>
      <name val="Arial"/>
      <family val="2"/>
    </font>
    <font>
      <sz val="10"/>
      <color indexed="56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0"/>
    </font>
    <font>
      <sz val="8"/>
      <name val="Times New Roman"/>
      <family val="1"/>
    </font>
    <font>
      <b/>
      <sz val="11"/>
      <color indexed="61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Univers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sz val="9"/>
      <name val="Neo Sans"/>
      <family val="2"/>
    </font>
    <font>
      <b/>
      <i/>
      <sz val="9"/>
      <color indexed="8"/>
      <name val="Neo Sans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4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63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8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>
        <color indexed="22"/>
      </right>
      <top style="double"/>
      <bottom style="thin"/>
    </border>
    <border>
      <left style="hair">
        <color indexed="22"/>
      </left>
      <right style="hair">
        <color indexed="22"/>
      </right>
      <top style="double"/>
      <bottom style="thin"/>
    </border>
    <border>
      <left>
        <color indexed="63"/>
      </left>
      <right style="hair">
        <color indexed="22"/>
      </right>
      <top>
        <color indexed="63"/>
      </top>
      <bottom style="hair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double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3" borderId="0" applyNumberFormat="0" applyBorder="0" applyAlignment="0" applyProtection="0"/>
    <xf numFmtId="0" fontId="41" fillId="12" borderId="0" applyNumberFormat="0" applyBorder="0" applyAlignment="0" applyProtection="0"/>
    <xf numFmtId="0" fontId="46" fillId="2" borderId="1" applyNumberFormat="0" applyAlignment="0" applyProtection="0"/>
    <xf numFmtId="0" fontId="48" fillId="10" borderId="2" applyNumberFormat="0" applyAlignment="0" applyProtection="0"/>
    <xf numFmtId="0" fontId="4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44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19" borderId="0" applyNumberFormat="0" applyBorder="0" applyAlignment="0" applyProtection="0"/>
    <xf numFmtId="0" fontId="1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5" fillId="2" borderId="5" applyNumberFormat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1" fillId="20" borderId="0" xfId="0" applyFont="1" applyFill="1" applyBorder="1" applyAlignment="1">
      <alignment horizontal="center" vertical="top" wrapText="1"/>
    </xf>
    <xf numFmtId="0" fontId="4" fillId="2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20" borderId="0" xfId="0" applyFont="1" applyFill="1" applyAlignment="1">
      <alignment/>
    </xf>
    <xf numFmtId="0" fontId="4" fillId="20" borderId="0" xfId="0" applyFont="1" applyFill="1" applyAlignment="1">
      <alignment/>
    </xf>
    <xf numFmtId="0" fontId="4" fillId="20" borderId="0" xfId="0" applyFont="1" applyFill="1" applyBorder="1" applyAlignment="1">
      <alignment/>
    </xf>
    <xf numFmtId="204" fontId="4" fillId="20" borderId="0" xfId="0" applyNumberFormat="1" applyFont="1" applyFill="1" applyAlignment="1">
      <alignment/>
    </xf>
    <xf numFmtId="204" fontId="4" fillId="20" borderId="0" xfId="0" applyNumberFormat="1" applyFont="1" applyFill="1" applyBorder="1" applyAlignment="1">
      <alignment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>
      <alignment/>
    </xf>
    <xf numFmtId="0" fontId="8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12" fillId="20" borderId="0" xfId="0" applyFont="1" applyFill="1" applyBorder="1" applyAlignment="1">
      <alignment horizontal="center" vertical="top" wrapText="1"/>
    </xf>
    <xf numFmtId="210" fontId="11" fillId="20" borderId="0" xfId="0" applyNumberFormat="1" applyFont="1" applyFill="1" applyBorder="1" applyAlignment="1">
      <alignment horizontal="left"/>
    </xf>
    <xf numFmtId="191" fontId="0" fillId="20" borderId="0" xfId="0" applyNumberFormat="1" applyFill="1" applyAlignment="1">
      <alignment/>
    </xf>
    <xf numFmtId="0" fontId="1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15" fillId="20" borderId="0" xfId="0" applyFont="1" applyFill="1" applyBorder="1" applyAlignment="1">
      <alignment horizontal="center" vertical="top" wrapText="1"/>
    </xf>
    <xf numFmtId="0" fontId="15" fillId="20" borderId="10" xfId="0" applyFont="1" applyFill="1" applyBorder="1" applyAlignment="1">
      <alignment horizontal="center" vertical="top" wrapText="1"/>
    </xf>
    <xf numFmtId="0" fontId="15" fillId="20" borderId="0" xfId="0" applyFont="1" applyFill="1" applyBorder="1" applyAlignment="1">
      <alignment wrapText="1"/>
    </xf>
    <xf numFmtId="0" fontId="17" fillId="20" borderId="0" xfId="0" applyFont="1" applyFill="1" applyAlignment="1">
      <alignment/>
    </xf>
    <xf numFmtId="0" fontId="15" fillId="20" borderId="11" xfId="0" applyFont="1" applyFill="1" applyBorder="1" applyAlignment="1">
      <alignment horizontal="center" wrapText="1"/>
    </xf>
    <xf numFmtId="0" fontId="9" fillId="20" borderId="0" xfId="0" applyFont="1" applyFill="1" applyAlignment="1">
      <alignment/>
    </xf>
    <xf numFmtId="0" fontId="20" fillId="20" borderId="10" xfId="0" applyFont="1" applyFill="1" applyBorder="1" applyAlignment="1">
      <alignment horizontal="center" vertical="top" wrapText="1"/>
    </xf>
    <xf numFmtId="0" fontId="19" fillId="20" borderId="10" xfId="0" applyFont="1" applyFill="1" applyBorder="1" applyAlignment="1">
      <alignment horizontal="center" vertical="top" wrapText="1"/>
    </xf>
    <xf numFmtId="0" fontId="9" fillId="20" borderId="0" xfId="0" applyFont="1" applyFill="1" applyAlignment="1">
      <alignment/>
    </xf>
    <xf numFmtId="0" fontId="13" fillId="20" borderId="11" xfId="0" applyFont="1" applyFill="1" applyBorder="1" applyAlignment="1">
      <alignment horizontal="right" vertical="top" wrapText="1"/>
    </xf>
    <xf numFmtId="0" fontId="19" fillId="20" borderId="12" xfId="0" applyFont="1" applyFill="1" applyBorder="1" applyAlignment="1">
      <alignment horizontal="right" vertical="top" wrapText="1"/>
    </xf>
    <xf numFmtId="0" fontId="21" fillId="20" borderId="0" xfId="0" applyFont="1" applyFill="1" applyBorder="1" applyAlignment="1">
      <alignment horizontal="left"/>
    </xf>
    <xf numFmtId="0" fontId="21" fillId="20" borderId="13" xfId="0" applyFont="1" applyFill="1" applyBorder="1" applyAlignment="1">
      <alignment horizontal="left"/>
    </xf>
    <xf numFmtId="0" fontId="4" fillId="20" borderId="11" xfId="0" applyFont="1" applyFill="1" applyBorder="1" applyAlignment="1">
      <alignment/>
    </xf>
    <xf numFmtId="204" fontId="4" fillId="20" borderId="11" xfId="0" applyNumberFormat="1" applyFont="1" applyFill="1" applyBorder="1" applyAlignment="1">
      <alignment/>
    </xf>
    <xf numFmtId="0" fontId="16" fillId="20" borderId="11" xfId="0" applyFont="1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0" xfId="0" applyFill="1" applyAlignment="1">
      <alignment/>
    </xf>
    <xf numFmtId="0" fontId="4" fillId="21" borderId="0" xfId="0" applyFont="1" applyFill="1" applyAlignment="1">
      <alignment/>
    </xf>
    <xf numFmtId="0" fontId="22" fillId="21" borderId="0" xfId="0" applyFont="1" applyFill="1" applyAlignment="1">
      <alignment/>
    </xf>
    <xf numFmtId="0" fontId="22" fillId="21" borderId="0" xfId="0" applyFont="1" applyFill="1" applyAlignment="1">
      <alignment horizontal="left"/>
    </xf>
    <xf numFmtId="0" fontId="3" fillId="21" borderId="0" xfId="0" applyFont="1" applyFill="1" applyAlignment="1">
      <alignment horizontal="center"/>
    </xf>
    <xf numFmtId="0" fontId="4" fillId="21" borderId="0" xfId="0" applyFont="1" applyFill="1" applyAlignment="1">
      <alignment/>
    </xf>
    <xf numFmtId="0" fontId="7" fillId="21" borderId="0" xfId="0" applyFont="1" applyFill="1" applyAlignment="1">
      <alignment/>
    </xf>
    <xf numFmtId="204" fontId="25" fillId="20" borderId="11" xfId="0" applyNumberFormat="1" applyFont="1" applyFill="1" applyBorder="1" applyAlignment="1">
      <alignment/>
    </xf>
    <xf numFmtId="0" fontId="26" fillId="20" borderId="0" xfId="0" applyFont="1" applyFill="1" applyBorder="1" applyAlignment="1">
      <alignment/>
    </xf>
    <xf numFmtId="0" fontId="27" fillId="20" borderId="0" xfId="0" applyFont="1" applyFill="1" applyBorder="1" applyAlignment="1">
      <alignment/>
    </xf>
    <xf numFmtId="209" fontId="27" fillId="20" borderId="11" xfId="53" applyNumberFormat="1" applyFont="1" applyFill="1" applyBorder="1" applyAlignment="1">
      <alignment vertical="center"/>
      <protection/>
    </xf>
    <xf numFmtId="0" fontId="26" fillId="20" borderId="14" xfId="0" applyFont="1" applyFill="1" applyBorder="1" applyAlignment="1">
      <alignment/>
    </xf>
    <xf numFmtId="209" fontId="26" fillId="20" borderId="15" xfId="53" applyNumberFormat="1" applyFont="1" applyFill="1" applyBorder="1" applyAlignment="1">
      <alignment vertical="center"/>
      <protection/>
    </xf>
    <xf numFmtId="0" fontId="27" fillId="20" borderId="14" xfId="0" applyFont="1" applyFill="1" applyBorder="1" applyAlignment="1">
      <alignment/>
    </xf>
    <xf numFmtId="209" fontId="27" fillId="20" borderId="15" xfId="53" applyNumberFormat="1" applyFont="1" applyFill="1" applyBorder="1" applyAlignment="1">
      <alignment vertical="center"/>
      <protection/>
    </xf>
    <xf numFmtId="0" fontId="26" fillId="20" borderId="16" xfId="0" applyFont="1" applyFill="1" applyBorder="1" applyAlignment="1">
      <alignment/>
    </xf>
    <xf numFmtId="209" fontId="26" fillId="20" borderId="17" xfId="53" applyNumberFormat="1" applyFont="1" applyFill="1" applyBorder="1" applyAlignment="1">
      <alignment vertical="center"/>
      <protection/>
    </xf>
    <xf numFmtId="0" fontId="26" fillId="20" borderId="18" xfId="0" applyFont="1" applyFill="1" applyBorder="1" applyAlignment="1">
      <alignment/>
    </xf>
    <xf numFmtId="209" fontId="26" fillId="20" borderId="19" xfId="53" applyNumberFormat="1" applyFont="1" applyFill="1" applyBorder="1" applyAlignment="1">
      <alignment vertical="center"/>
      <protection/>
    </xf>
    <xf numFmtId="0" fontId="27" fillId="20" borderId="13" xfId="0" applyFont="1" applyFill="1" applyBorder="1" applyAlignment="1">
      <alignment/>
    </xf>
    <xf numFmtId="209" fontId="27" fillId="20" borderId="20" xfId="53" applyNumberFormat="1" applyFont="1" applyFill="1" applyBorder="1" applyAlignment="1">
      <alignment vertical="center"/>
      <protection/>
    </xf>
    <xf numFmtId="0" fontId="26" fillId="0" borderId="10" xfId="0" applyFont="1" applyBorder="1" applyAlignment="1">
      <alignment vertical="center"/>
    </xf>
    <xf numFmtId="209" fontId="26" fillId="20" borderId="12" xfId="0" applyNumberFormat="1" applyFont="1" applyFill="1" applyBorder="1" applyAlignment="1">
      <alignment/>
    </xf>
    <xf numFmtId="204" fontId="27" fillId="20" borderId="0" xfId="0" applyNumberFormat="1" applyFont="1" applyFill="1" applyAlignment="1">
      <alignment/>
    </xf>
    <xf numFmtId="204" fontId="27" fillId="20" borderId="11" xfId="0" applyNumberFormat="1" applyFont="1" applyFill="1" applyBorder="1" applyAlignment="1">
      <alignment/>
    </xf>
    <xf numFmtId="204" fontId="26" fillId="20" borderId="14" xfId="0" applyNumberFormat="1" applyFont="1" applyFill="1" applyBorder="1" applyAlignment="1">
      <alignment/>
    </xf>
    <xf numFmtId="204" fontId="26" fillId="20" borderId="15" xfId="0" applyNumberFormat="1" applyFont="1" applyFill="1" applyBorder="1" applyAlignment="1">
      <alignment/>
    </xf>
    <xf numFmtId="204" fontId="27" fillId="20" borderId="21" xfId="0" applyNumberFormat="1" applyFont="1" applyFill="1" applyBorder="1" applyAlignment="1">
      <alignment/>
    </xf>
    <xf numFmtId="204" fontId="27" fillId="20" borderId="22" xfId="0" applyNumberFormat="1" applyFont="1" applyFill="1" applyBorder="1" applyAlignment="1">
      <alignment/>
    </xf>
    <xf numFmtId="204" fontId="27" fillId="20" borderId="23" xfId="0" applyNumberFormat="1" applyFont="1" applyFill="1" applyBorder="1" applyAlignment="1">
      <alignment/>
    </xf>
    <xf numFmtId="204" fontId="27" fillId="20" borderId="24" xfId="0" applyNumberFormat="1" applyFont="1" applyFill="1" applyBorder="1" applyAlignment="1">
      <alignment/>
    </xf>
    <xf numFmtId="204" fontId="26" fillId="20" borderId="10" xfId="0" applyNumberFormat="1" applyFont="1" applyFill="1" applyBorder="1" applyAlignment="1">
      <alignment/>
    </xf>
    <xf numFmtId="204" fontId="26" fillId="20" borderId="12" xfId="0" applyNumberFormat="1" applyFont="1" applyFill="1" applyBorder="1" applyAlignment="1">
      <alignment/>
    </xf>
    <xf numFmtId="204" fontId="26" fillId="20" borderId="18" xfId="0" applyNumberFormat="1" applyFont="1" applyFill="1" applyBorder="1" applyAlignment="1">
      <alignment/>
    </xf>
    <xf numFmtId="204" fontId="26" fillId="20" borderId="19" xfId="0" applyNumberFormat="1" applyFont="1" applyFill="1" applyBorder="1" applyAlignment="1">
      <alignment/>
    </xf>
    <xf numFmtId="204" fontId="27" fillId="20" borderId="0" xfId="0" applyNumberFormat="1" applyFont="1" applyFill="1" applyBorder="1" applyAlignment="1">
      <alignment/>
    </xf>
    <xf numFmtId="191" fontId="29" fillId="20" borderId="25" xfId="45" applyNumberFormat="1" applyFont="1" applyFill="1" applyBorder="1" applyAlignment="1" applyProtection="1">
      <alignment/>
      <protection/>
    </xf>
    <xf numFmtId="204" fontId="26" fillId="20" borderId="26" xfId="0" applyNumberFormat="1" applyFont="1" applyFill="1" applyBorder="1" applyAlignment="1">
      <alignment/>
    </xf>
    <xf numFmtId="0" fontId="28" fillId="20" borderId="10" xfId="0" applyFont="1" applyFill="1" applyBorder="1" applyAlignment="1">
      <alignment/>
    </xf>
    <xf numFmtId="180" fontId="28" fillId="20" borderId="12" xfId="55" applyNumberFormat="1" applyFont="1" applyFill="1" applyBorder="1" applyAlignment="1">
      <alignment horizontal="right" vertical="center"/>
    </xf>
    <xf numFmtId="0" fontId="26" fillId="20" borderId="27" xfId="0" applyFont="1" applyFill="1" applyBorder="1" applyAlignment="1">
      <alignment/>
    </xf>
    <xf numFmtId="204" fontId="26" fillId="20" borderId="11" xfId="0" applyNumberFormat="1" applyFont="1" applyFill="1" applyBorder="1" applyAlignment="1">
      <alignment horizontal="right" vertical="center"/>
    </xf>
    <xf numFmtId="204" fontId="27" fillId="20" borderId="11" xfId="0" applyNumberFormat="1" applyFont="1" applyFill="1" applyBorder="1" applyAlignment="1">
      <alignment horizontal="right" vertical="center"/>
    </xf>
    <xf numFmtId="204" fontId="27" fillId="20" borderId="11" xfId="53" applyNumberFormat="1" applyFont="1" applyFill="1" applyBorder="1" applyAlignment="1">
      <alignment horizontal="right" vertical="center"/>
      <protection/>
    </xf>
    <xf numFmtId="204" fontId="26" fillId="20" borderId="11" xfId="53" applyNumberFormat="1" applyFont="1" applyFill="1" applyBorder="1" applyAlignment="1">
      <alignment horizontal="right" vertical="center"/>
      <protection/>
    </xf>
    <xf numFmtId="0" fontId="26" fillId="20" borderId="28" xfId="0" applyFont="1" applyFill="1" applyBorder="1" applyAlignment="1">
      <alignment/>
    </xf>
    <xf numFmtId="204" fontId="26" fillId="20" borderId="29" xfId="53" applyNumberFormat="1" applyFont="1" applyFill="1" applyBorder="1" applyAlignment="1">
      <alignment horizontal="right" vertical="center"/>
      <protection/>
    </xf>
    <xf numFmtId="204" fontId="26" fillId="20" borderId="30" xfId="53" applyNumberFormat="1" applyFont="1" applyFill="1" applyBorder="1" applyAlignment="1">
      <alignment horizontal="right" vertical="center"/>
      <protection/>
    </xf>
    <xf numFmtId="0" fontId="27" fillId="20" borderId="31" xfId="0" applyFont="1" applyFill="1" applyBorder="1" applyAlignment="1">
      <alignment horizontal="left"/>
    </xf>
    <xf numFmtId="204" fontId="27" fillId="20" borderId="30" xfId="0" applyNumberFormat="1" applyFont="1" applyFill="1" applyBorder="1" applyAlignment="1">
      <alignment horizontal="right" vertical="center"/>
    </xf>
    <xf numFmtId="0" fontId="26" fillId="20" borderId="31" xfId="0" applyFont="1" applyFill="1" applyBorder="1" applyAlignment="1">
      <alignment horizontal="left"/>
    </xf>
    <xf numFmtId="204" fontId="26" fillId="20" borderId="30" xfId="0" applyNumberFormat="1" applyFont="1" applyFill="1" applyBorder="1" applyAlignment="1">
      <alignment/>
    </xf>
    <xf numFmtId="0" fontId="27" fillId="20" borderId="32" xfId="0" applyFont="1" applyFill="1" applyBorder="1" applyAlignment="1">
      <alignment/>
    </xf>
    <xf numFmtId="0" fontId="26" fillId="20" borderId="33" xfId="0" applyFont="1" applyFill="1" applyBorder="1" applyAlignment="1">
      <alignment horizontal="left"/>
    </xf>
    <xf numFmtId="204" fontId="26" fillId="20" borderId="20" xfId="0" applyNumberFormat="1" applyFont="1" applyFill="1" applyBorder="1" applyAlignment="1">
      <alignment/>
    </xf>
    <xf numFmtId="0" fontId="26" fillId="20" borderId="34" xfId="0" applyFont="1" applyFill="1" applyBorder="1" applyAlignment="1">
      <alignment horizontal="left"/>
    </xf>
    <xf numFmtId="1" fontId="32" fillId="20" borderId="16" xfId="0" applyNumberFormat="1" applyFont="1" applyFill="1" applyBorder="1" applyAlignment="1">
      <alignment horizontal="right"/>
    </xf>
    <xf numFmtId="0" fontId="31" fillId="20" borderId="0" xfId="0" applyFont="1" applyFill="1" applyAlignment="1">
      <alignment wrapText="1"/>
    </xf>
    <xf numFmtId="191" fontId="31" fillId="20" borderId="0" xfId="0" applyNumberFormat="1" applyFont="1" applyFill="1" applyAlignment="1">
      <alignment horizontal="right"/>
    </xf>
    <xf numFmtId="1" fontId="32" fillId="20" borderId="0" xfId="0" applyNumberFormat="1" applyFont="1" applyFill="1" applyAlignment="1">
      <alignment horizontal="right"/>
    </xf>
    <xf numFmtId="0" fontId="31" fillId="20" borderId="10" xfId="0" applyFont="1" applyFill="1" applyBorder="1" applyAlignment="1">
      <alignment wrapText="1"/>
    </xf>
    <xf numFmtId="191" fontId="31" fillId="20" borderId="10" xfId="0" applyNumberFormat="1" applyFont="1" applyFill="1" applyBorder="1" applyAlignment="1">
      <alignment horizontal="right"/>
    </xf>
    <xf numFmtId="1" fontId="32" fillId="20" borderId="10" xfId="0" applyNumberFormat="1" applyFont="1" applyFill="1" applyBorder="1" applyAlignment="1">
      <alignment horizontal="right"/>
    </xf>
    <xf numFmtId="1" fontId="34" fillId="20" borderId="16" xfId="0" applyNumberFormat="1" applyFont="1" applyFill="1" applyBorder="1" applyAlignment="1" quotePrefix="1">
      <alignment horizontal="right"/>
    </xf>
    <xf numFmtId="1" fontId="34" fillId="20" borderId="16" xfId="0" applyNumberFormat="1" applyFont="1" applyFill="1" applyBorder="1" applyAlignment="1">
      <alignment horizontal="right"/>
    </xf>
    <xf numFmtId="0" fontId="33" fillId="20" borderId="0" xfId="0" applyFont="1" applyFill="1" applyAlignment="1">
      <alignment horizontal="center" vertical="top" wrapText="1"/>
    </xf>
    <xf numFmtId="0" fontId="33" fillId="20" borderId="10" xfId="0" applyFont="1" applyFill="1" applyBorder="1" applyAlignment="1">
      <alignment horizontal="center" vertical="top" wrapText="1"/>
    </xf>
    <xf numFmtId="0" fontId="34" fillId="20" borderId="16" xfId="0" applyFont="1" applyFill="1" applyBorder="1" applyAlignment="1">
      <alignment horizontal="right" wrapText="1"/>
    </xf>
    <xf numFmtId="0" fontId="31" fillId="20" borderId="10" xfId="0" applyFont="1" applyFill="1" applyBorder="1" applyAlignment="1">
      <alignment horizontal="right"/>
    </xf>
    <xf numFmtId="0" fontId="34" fillId="20" borderId="16" xfId="0" applyFont="1" applyFill="1" applyBorder="1" applyAlignment="1">
      <alignment horizontal="right"/>
    </xf>
    <xf numFmtId="0" fontId="33" fillId="20" borderId="0" xfId="0" applyFont="1" applyFill="1" applyAlignment="1">
      <alignment/>
    </xf>
    <xf numFmtId="0" fontId="33" fillId="20" borderId="0" xfId="0" applyFont="1" applyFill="1" applyAlignment="1">
      <alignment horizontal="justify"/>
    </xf>
    <xf numFmtId="191" fontId="33" fillId="20" borderId="0" xfId="0" applyNumberFormat="1" applyFont="1" applyFill="1" applyAlignment="1">
      <alignment/>
    </xf>
    <xf numFmtId="0" fontId="33" fillId="20" borderId="0" xfId="0" applyFont="1" applyFill="1" applyAlignment="1">
      <alignment/>
    </xf>
    <xf numFmtId="1" fontId="34" fillId="20" borderId="35" xfId="53" applyNumberFormat="1" applyFont="1" applyFill="1" applyBorder="1" applyAlignment="1">
      <alignment/>
      <protection/>
    </xf>
    <xf numFmtId="1" fontId="30" fillId="20" borderId="0" xfId="0" applyNumberFormat="1" applyFont="1" applyFill="1" applyAlignment="1">
      <alignment horizontal="right" wrapText="1"/>
    </xf>
    <xf numFmtId="0" fontId="30" fillId="20" borderId="10" xfId="0" applyFont="1" applyFill="1" applyBorder="1" applyAlignment="1">
      <alignment horizontal="right" wrapText="1"/>
    </xf>
    <xf numFmtId="1" fontId="31" fillId="20" borderId="0" xfId="0" applyNumberFormat="1" applyFont="1" applyFill="1" applyAlignment="1">
      <alignment horizontal="right"/>
    </xf>
    <xf numFmtId="0" fontId="33" fillId="20" borderId="0" xfId="0" applyFont="1" applyFill="1" applyBorder="1" applyAlignment="1">
      <alignment vertical="top" wrapText="1"/>
    </xf>
    <xf numFmtId="0" fontId="33" fillId="20" borderId="0" xfId="0" applyFont="1" applyFill="1" applyBorder="1" applyAlignment="1">
      <alignment horizontal="right" wrapText="1"/>
    </xf>
    <xf numFmtId="0" fontId="34" fillId="20" borderId="0" xfId="0" applyFont="1" applyFill="1" applyBorder="1" applyAlignment="1">
      <alignment horizontal="right" wrapText="1"/>
    </xf>
    <xf numFmtId="0" fontId="31" fillId="20" borderId="14" xfId="0" applyFont="1" applyFill="1" applyBorder="1" applyAlignment="1">
      <alignment wrapText="1"/>
    </xf>
    <xf numFmtId="200" fontId="31" fillId="20" borderId="14" xfId="0" applyNumberFormat="1" applyFont="1" applyFill="1" applyBorder="1" applyAlignment="1">
      <alignment horizontal="right"/>
    </xf>
    <xf numFmtId="0" fontId="34" fillId="20" borderId="0" xfId="0" applyFont="1" applyFill="1" applyBorder="1" applyAlignment="1">
      <alignment wrapText="1"/>
    </xf>
    <xf numFmtId="180" fontId="34" fillId="20" borderId="0" xfId="0" applyNumberFormat="1" applyFont="1" applyFill="1" applyBorder="1" applyAlignment="1">
      <alignment horizontal="right"/>
    </xf>
    <xf numFmtId="0" fontId="33" fillId="20" borderId="14" xfId="0" applyFont="1" applyFill="1" applyBorder="1" applyAlignment="1">
      <alignment wrapText="1"/>
    </xf>
    <xf numFmtId="209" fontId="33" fillId="20" borderId="14" xfId="53" applyNumberFormat="1" applyFont="1" applyFill="1" applyBorder="1" applyAlignment="1">
      <alignment/>
      <protection/>
    </xf>
    <xf numFmtId="0" fontId="30" fillId="20" borderId="0" xfId="0" applyFont="1" applyFill="1" applyAlignment="1">
      <alignment/>
    </xf>
    <xf numFmtId="0" fontId="33" fillId="20" borderId="0" xfId="0" applyFont="1" applyFill="1" applyBorder="1" applyAlignment="1">
      <alignment horizontal="right"/>
    </xf>
    <xf numFmtId="0" fontId="34" fillId="20" borderId="0" xfId="0" applyFont="1" applyFill="1" applyBorder="1" applyAlignment="1">
      <alignment horizontal="right"/>
    </xf>
    <xf numFmtId="0" fontId="33" fillId="20" borderId="23" xfId="0" applyFont="1" applyFill="1" applyBorder="1" applyAlignment="1">
      <alignment wrapText="1"/>
    </xf>
    <xf numFmtId="209" fontId="33" fillId="20" borderId="23" xfId="53" applyNumberFormat="1" applyFont="1" applyFill="1" applyBorder="1" applyAlignment="1">
      <alignment/>
      <protection/>
    </xf>
    <xf numFmtId="204" fontId="26" fillId="20" borderId="0" xfId="0" applyNumberFormat="1" applyFont="1" applyFill="1" applyAlignment="1">
      <alignment/>
    </xf>
    <xf numFmtId="204" fontId="26" fillId="20" borderId="11" xfId="0" applyNumberFormat="1" applyFont="1" applyFill="1" applyBorder="1" applyAlignment="1">
      <alignment/>
    </xf>
    <xf numFmtId="204" fontId="26" fillId="20" borderId="25" xfId="0" applyNumberFormat="1" applyFont="1" applyFill="1" applyBorder="1" applyAlignment="1">
      <alignment/>
    </xf>
    <xf numFmtId="204" fontId="26" fillId="20" borderId="36" xfId="0" applyNumberFormat="1" applyFont="1" applyFill="1" applyBorder="1" applyAlignment="1">
      <alignment/>
    </xf>
    <xf numFmtId="204" fontId="26" fillId="20" borderId="37" xfId="0" applyNumberFormat="1" applyFont="1" applyFill="1" applyBorder="1" applyAlignment="1">
      <alignment/>
    </xf>
    <xf numFmtId="0" fontId="27" fillId="20" borderId="0" xfId="0" applyFont="1" applyFill="1" applyBorder="1" applyAlignment="1">
      <alignment horizontal="left" vertical="center"/>
    </xf>
    <xf numFmtId="191" fontId="27" fillId="20" borderId="11" xfId="0" applyNumberFormat="1" applyFont="1" applyFill="1" applyBorder="1" applyAlignment="1">
      <alignment/>
    </xf>
    <xf numFmtId="0" fontId="26" fillId="20" borderId="18" xfId="0" applyFont="1" applyFill="1" applyBorder="1" applyAlignment="1">
      <alignment/>
    </xf>
    <xf numFmtId="200" fontId="26" fillId="20" borderId="19" xfId="0" applyNumberFormat="1" applyFont="1" applyFill="1" applyBorder="1" applyAlignment="1">
      <alignment/>
    </xf>
    <xf numFmtId="0" fontId="18" fillId="20" borderId="12" xfId="0" applyFont="1" applyFill="1" applyBorder="1" applyAlignment="1">
      <alignment horizontal="right" vertical="top" wrapText="1"/>
    </xf>
    <xf numFmtId="0" fontId="2" fillId="20" borderId="11" xfId="0" applyFont="1" applyFill="1" applyBorder="1" applyAlignment="1">
      <alignment horizontal="right" vertical="top" wrapText="1"/>
    </xf>
    <xf numFmtId="0" fontId="18" fillId="20" borderId="12" xfId="0" applyFont="1" applyFill="1" applyBorder="1" applyAlignment="1">
      <alignment horizontal="right" vertical="top" wrapText="1"/>
    </xf>
    <xf numFmtId="0" fontId="19" fillId="20" borderId="12" xfId="0" applyFont="1" applyFill="1" applyBorder="1" applyAlignment="1">
      <alignment horizontal="right" vertical="top" wrapText="1"/>
    </xf>
    <xf numFmtId="0" fontId="26" fillId="20" borderId="25" xfId="0" applyFont="1" applyFill="1" applyBorder="1" applyAlignment="1">
      <alignment vertical="center"/>
    </xf>
    <xf numFmtId="200" fontId="26" fillId="20" borderId="26" xfId="0" applyNumberFormat="1" applyFont="1" applyFill="1" applyBorder="1" applyAlignment="1">
      <alignment/>
    </xf>
    <xf numFmtId="0" fontId="26" fillId="20" borderId="32" xfId="0" applyFont="1" applyFill="1" applyBorder="1" applyAlignment="1">
      <alignment vertical="center"/>
    </xf>
    <xf numFmtId="191" fontId="26" fillId="20" borderId="32" xfId="0" applyNumberFormat="1" applyFont="1" applyFill="1" applyBorder="1" applyAlignment="1">
      <alignment/>
    </xf>
    <xf numFmtId="0" fontId="26" fillId="20" borderId="38" xfId="0" applyFont="1" applyFill="1" applyBorder="1" applyAlignment="1">
      <alignment vertical="center"/>
    </xf>
    <xf numFmtId="191" fontId="26" fillId="20" borderId="38" xfId="0" applyNumberFormat="1" applyFont="1" applyFill="1" applyBorder="1" applyAlignment="1">
      <alignment/>
    </xf>
    <xf numFmtId="0" fontId="27" fillId="20" borderId="32" xfId="0" applyFont="1" applyFill="1" applyBorder="1" applyAlignment="1">
      <alignment horizontal="left" vertical="center" indent="1"/>
    </xf>
    <xf numFmtId="191" fontId="27" fillId="20" borderId="32" xfId="0" applyNumberFormat="1" applyFont="1" applyFill="1" applyBorder="1" applyAlignment="1">
      <alignment/>
    </xf>
    <xf numFmtId="0" fontId="27" fillId="20" borderId="39" xfId="0" applyFont="1" applyFill="1" applyBorder="1" applyAlignment="1">
      <alignment horizontal="left" vertical="center" indent="1"/>
    </xf>
    <xf numFmtId="191" fontId="27" fillId="20" borderId="39" xfId="0" applyNumberFormat="1" applyFont="1" applyFill="1" applyBorder="1" applyAlignment="1">
      <alignment/>
    </xf>
    <xf numFmtId="0" fontId="35" fillId="20" borderId="0" xfId="0" applyFont="1" applyFill="1" applyAlignment="1">
      <alignment wrapText="1"/>
    </xf>
    <xf numFmtId="0" fontId="36" fillId="20" borderId="0" xfId="0" applyFont="1" applyFill="1" applyAlignment="1">
      <alignment horizontal="right" wrapText="1"/>
    </xf>
    <xf numFmtId="200" fontId="26" fillId="20" borderId="32" xfId="0" applyNumberFormat="1" applyFont="1" applyFill="1" applyBorder="1" applyAlignment="1">
      <alignment/>
    </xf>
    <xf numFmtId="0" fontId="27" fillId="20" borderId="40" xfId="0" applyFont="1" applyFill="1" applyBorder="1" applyAlignment="1">
      <alignment/>
    </xf>
    <xf numFmtId="204" fontId="27" fillId="20" borderId="41" xfId="53" applyNumberFormat="1" applyFont="1" applyFill="1" applyBorder="1" applyAlignment="1">
      <alignment horizontal="right" vertical="center"/>
      <protection/>
    </xf>
    <xf numFmtId="0" fontId="24" fillId="21" borderId="0" xfId="0" applyFont="1" applyFill="1" applyBorder="1" applyAlignment="1">
      <alignment horizontal="center"/>
    </xf>
    <xf numFmtId="0" fontId="23" fillId="21" borderId="0" xfId="0" applyFont="1" applyFill="1" applyAlignment="1">
      <alignment horizontal="left"/>
    </xf>
    <xf numFmtId="0" fontId="22" fillId="21" borderId="0" xfId="0" applyFont="1" applyFill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I_Cnmv4T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47625</xdr:rowOff>
    </xdr:from>
    <xdr:to>
      <xdr:col>9</xdr:col>
      <xdr:colOff>0</xdr:colOff>
      <xdr:row>3</xdr:row>
      <xdr:rowOff>85725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7625"/>
          <a:ext cx="1828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19925" y="32385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238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19925" y="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0</xdr:row>
      <xdr:rowOff>152400</xdr:rowOff>
    </xdr:from>
    <xdr:to>
      <xdr:col>251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5240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19925" y="0"/>
          <a:ext cx="0" cy="10001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4800" y="0"/>
            <a:ext cx="816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142875</xdr:colOff>
      <xdr:row>0</xdr:row>
      <xdr:rowOff>9525</xdr:rowOff>
    </xdr:from>
    <xdr:to>
      <xdr:col>5</xdr:col>
      <xdr:colOff>752475</xdr:colOff>
      <xdr:row>3</xdr:row>
      <xdr:rowOff>114300</xdr:rowOff>
    </xdr:to>
    <xdr:pic>
      <xdr:nvPicPr>
        <xdr:cNvPr id="8" name="Picture 25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525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4</xdr:col>
      <xdr:colOff>685800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5715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28575</xdr:rowOff>
    </xdr:from>
    <xdr:to>
      <xdr:col>4</xdr:col>
      <xdr:colOff>742950</xdr:colOff>
      <xdr:row>3</xdr:row>
      <xdr:rowOff>95250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857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19050</xdr:rowOff>
    </xdr:from>
    <xdr:to>
      <xdr:col>4</xdr:col>
      <xdr:colOff>742950</xdr:colOff>
      <xdr:row>4</xdr:row>
      <xdr:rowOff>0</xdr:rowOff>
    </xdr:to>
    <xdr:pic>
      <xdr:nvPicPr>
        <xdr:cNvPr id="1" name="Picture 26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0</xdr:rowOff>
    </xdr:from>
    <xdr:to>
      <xdr:col>4</xdr:col>
      <xdr:colOff>752475</xdr:colOff>
      <xdr:row>3</xdr:row>
      <xdr:rowOff>95250</xdr:rowOff>
    </xdr:to>
    <xdr:pic>
      <xdr:nvPicPr>
        <xdr:cNvPr id="1" name="Picture 1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linver\RESULTADOS\2010\10_01q\Rdos%201q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linver\RESULTADOS\2010\10_02q\Rdos%202q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linver\RESULTADOS\2011\11_01q\Rdos%201q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linver\RESULTADOS\2011\11_02q\Rdos%202q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&amp;L "/>
      <sheetName val="P&amp;L Segmentos"/>
      <sheetName val="BALANCE"/>
      <sheetName val="CASH FLOW"/>
      <sheetName val="CIRCULANTE"/>
      <sheetName val="TABLAS"/>
      <sheetName val="Cash Flow Summary"/>
      <sheetName val="BS Summary"/>
    </sheetNames>
    <sheetDataSet>
      <sheetData sheetId="3">
        <row r="9">
          <cell r="B9" t="str">
            <v>CAJA OPERATIVA</v>
          </cell>
        </row>
        <row r="10">
          <cell r="B10" t="str">
            <v>Resultado antes de impuestos</v>
          </cell>
        </row>
        <row r="11">
          <cell r="B11" t="str">
            <v>Ajustes:</v>
          </cell>
        </row>
        <row r="12">
          <cell r="B12" t="str">
            <v>  - Amortizaciones</v>
          </cell>
        </row>
        <row r="13">
          <cell r="B13" t="str">
            <v>  - Subvenciones, provisiones y otros</v>
          </cell>
        </row>
        <row r="14">
          <cell r="B14" t="str">
            <v>  - Resultados procedentes de inmovilizado</v>
          </cell>
        </row>
        <row r="15">
          <cell r="B15" t="str">
            <v>  - Resultados de empresas asociadas y otras participadas</v>
          </cell>
        </row>
        <row r="16">
          <cell r="B16" t="str">
            <v>  - Gastos de opciones</v>
          </cell>
        </row>
        <row r="17">
          <cell r="B17" t="str">
            <v>  - Resultados financieros</v>
          </cell>
        </row>
        <row r="18">
          <cell r="B18" t="str">
            <v>  + Dividendos cobrados</v>
          </cell>
        </row>
        <row r="19">
          <cell r="B19" t="str">
            <v>Cash-flow operativo antes de variación de capital circulante</v>
          </cell>
        </row>
        <row r="20">
          <cell r="B20" t="str">
            <v>   Clientes, neto </v>
          </cell>
        </row>
        <row r="21">
          <cell r="B21" t="str">
            <v>   Existencias, neto </v>
          </cell>
        </row>
        <row r="22">
          <cell r="B22" t="str">
            <v>   Proveedores, neto </v>
          </cell>
        </row>
        <row r="23">
          <cell r="B23" t="str">
            <v>Variación en el capital circulante</v>
          </cell>
        </row>
        <row r="24">
          <cell r="B24" t="str">
            <v>Otras variaciones operativas</v>
          </cell>
        </row>
        <row r="25">
          <cell r="B25" t="str">
            <v>Impuestos sobre sociedades pagados</v>
          </cell>
        </row>
        <row r="26">
          <cell r="B26" t="str">
            <v>Cash-Flow generado por las operaciones</v>
          </cell>
        </row>
        <row r="27">
          <cell r="B27" t="str">
            <v>INVERSIONES</v>
          </cell>
        </row>
        <row r="28">
          <cell r="B28" t="str">
            <v>  Material, neto</v>
          </cell>
        </row>
        <row r="29">
          <cell r="B29" t="str">
            <v>  Inmaterial, neto</v>
          </cell>
        </row>
        <row r="30">
          <cell r="B30" t="str">
            <v>  Financiero, neto</v>
          </cell>
        </row>
        <row r="32">
          <cell r="B32" t="str">
            <v>Intereses cobrados</v>
          </cell>
        </row>
        <row r="33">
          <cell r="B33" t="str">
            <v>Cash Flow generado / (aplicado) en inversión</v>
          </cell>
        </row>
        <row r="34">
          <cell r="B34" t="str">
            <v>FINANCIACIÓN</v>
          </cell>
        </row>
        <row r="35">
          <cell r="B35" t="str">
            <v>Aportación socios</v>
          </cell>
        </row>
        <row r="36">
          <cell r="B36" t="str">
            <v>Variación de acciones propias</v>
          </cell>
        </row>
        <row r="37">
          <cell r="B37" t="str">
            <v>Dividendos de las Sociedades a Socios externos</v>
          </cell>
        </row>
        <row r="38">
          <cell r="B38" t="str">
            <v>Dividendos de la Sociedad Dominante</v>
          </cell>
        </row>
        <row r="40">
          <cell r="B40" t="str">
            <v>Aumentos (devoluciones) subvenciones</v>
          </cell>
        </row>
        <row r="41">
          <cell r="B41" t="str">
            <v>Aumentos (disminuciones) deuda financiera</v>
          </cell>
        </row>
        <row r="42">
          <cell r="B42" t="str">
            <v>Intereses pagados</v>
          </cell>
        </row>
        <row r="43">
          <cell r="B43" t="str">
            <v>Cash-Flow generado / (aplicado) en financiación</v>
          </cell>
        </row>
        <row r="44">
          <cell r="B44" t="str">
            <v>VARIACIÓN NETA DE EFECTIVO Y EQUIVALENTES</v>
          </cell>
        </row>
        <row r="46">
          <cell r="B46" t="str">
            <v>Saldo inicial de efectivo y equivalentes</v>
          </cell>
        </row>
        <row r="47">
          <cell r="B47" t="str">
            <v>Variación aportación nuevas sociedades</v>
          </cell>
        </row>
        <row r="48">
          <cell r="B48" t="str">
            <v>Variación de la tasa de cambio</v>
          </cell>
        </row>
        <row r="49">
          <cell r="B49" t="str">
            <v>Variación neta de efectivo y equivalentes</v>
          </cell>
        </row>
        <row r="50">
          <cell r="B50" t="str">
            <v>Saldo final de efectivo y equivalentes</v>
          </cell>
        </row>
        <row r="51">
          <cell r="B51" t="str">
            <v>Endeudamiento financiero a corto y largo plazo</v>
          </cell>
        </row>
        <row r="52">
          <cell r="B52" t="str">
            <v>Deuda / (Caja) neta</v>
          </cell>
        </row>
      </sheetData>
      <sheetData sheetId="5">
        <row r="56">
          <cell r="B56" t="str">
            <v>Transporte y Tráfico</v>
          </cell>
        </row>
        <row r="57">
          <cell r="B57" t="str">
            <v>Telecom y Media</v>
          </cell>
        </row>
        <row r="58">
          <cell r="B58" t="str">
            <v>AA.PP. y Sanidad </v>
          </cell>
        </row>
        <row r="59">
          <cell r="B59" t="str">
            <v>Servicios Financieros</v>
          </cell>
        </row>
        <row r="60">
          <cell r="B60" t="str">
            <v>Energía e Industria</v>
          </cell>
        </row>
        <row r="61">
          <cell r="B61" t="str">
            <v>Seguridad y Defensa</v>
          </cell>
        </row>
        <row r="62">
          <cell r="B62" t="str">
            <v>TOTAL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P&amp;L "/>
      <sheetName val="P&amp;L Segmentos"/>
      <sheetName val="BALANCE"/>
      <sheetName val="CASH FLOW"/>
      <sheetName val="CIRCULANTE"/>
      <sheetName val="TABLAS"/>
    </sheetNames>
    <sheetDataSet>
      <sheetData sheetId="5">
        <row r="59">
          <cell r="I59" t="str">
            <v>     Mercado Nacional</v>
          </cell>
        </row>
        <row r="60">
          <cell r="I60" t="str">
            <v>     Internacional</v>
          </cell>
        </row>
        <row r="61">
          <cell r="I61" t="str">
            <v>        * Europa</v>
          </cell>
        </row>
        <row r="62">
          <cell r="I62" t="str">
            <v>        * Latinoamérica</v>
          </cell>
        </row>
        <row r="63">
          <cell r="I63" t="str">
            <v>        * Otros</v>
          </cell>
        </row>
        <row r="64">
          <cell r="I64" t="str">
            <v>          * EEUU y Canadá</v>
          </cell>
        </row>
        <row r="65">
          <cell r="I65" t="str">
            <v>          * África/Asia/Autralia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P&amp;L "/>
      <sheetName val="P&amp;L Segmentos"/>
      <sheetName val="BALANCE"/>
      <sheetName val="CASH FLOW"/>
      <sheetName val="CIRCULANTE"/>
      <sheetName val="TABL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P&amp;L "/>
      <sheetName val="P&amp;L Segmentos"/>
      <sheetName val="BALANCE"/>
      <sheetName val="CASH FLOW"/>
      <sheetName val="CIRCULANTE"/>
      <sheetName val="TAB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46"/>
  <sheetViews>
    <sheetView tabSelected="1" zoomScale="75" zoomScaleNormal="75" zoomScalePageLayoutView="0" workbookViewId="0" topLeftCell="A1">
      <selection activeCell="C32" sqref="C32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9" ht="12" customHeight="1">
      <c r="A1" s="38"/>
      <c r="B1" s="39"/>
      <c r="C1" s="39"/>
      <c r="D1" s="38"/>
      <c r="E1" s="38"/>
      <c r="F1" s="39"/>
      <c r="G1" s="39"/>
      <c r="H1" s="39"/>
      <c r="I1" s="39"/>
    </row>
    <row r="2" spans="1:9" ht="23.25">
      <c r="A2" s="38"/>
      <c r="B2" s="39"/>
      <c r="C2" s="39"/>
      <c r="D2" s="159" t="s">
        <v>38</v>
      </c>
      <c r="E2" s="159"/>
      <c r="F2" s="39"/>
      <c r="G2" s="39"/>
      <c r="H2" s="39"/>
      <c r="I2" s="39"/>
    </row>
    <row r="3" spans="1:9" ht="23.25">
      <c r="A3" s="38"/>
      <c r="B3" s="38"/>
      <c r="C3" s="38"/>
      <c r="D3" s="159" t="s">
        <v>74</v>
      </c>
      <c r="E3" s="159"/>
      <c r="F3" s="38"/>
      <c r="G3" s="38"/>
      <c r="H3" s="38"/>
      <c r="I3" s="38"/>
    </row>
    <row r="4" spans="1:9" ht="12.75">
      <c r="A4" s="38"/>
      <c r="B4" s="38"/>
      <c r="C4" s="38"/>
      <c r="D4" s="38"/>
      <c r="E4" s="38"/>
      <c r="F4" s="38"/>
      <c r="G4" s="38"/>
      <c r="H4" s="38"/>
      <c r="I4" s="38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5"/>
      <c r="C32" s="15"/>
      <c r="D32" s="15"/>
      <c r="E32" s="15"/>
      <c r="F32" s="15"/>
    </row>
    <row r="33" spans="2:6" ht="15.75">
      <c r="B33" s="15"/>
      <c r="C33" s="15"/>
      <c r="D33" s="15"/>
      <c r="E33" s="15"/>
      <c r="F33" s="15"/>
    </row>
    <row r="34" spans="2:6" ht="15.75">
      <c r="B34" s="15"/>
      <c r="C34" s="15"/>
      <c r="D34" s="15"/>
      <c r="E34" s="15"/>
      <c r="F34" s="15"/>
    </row>
    <row r="35" spans="2:6" ht="15.75">
      <c r="B35" s="15"/>
      <c r="C35" s="15"/>
      <c r="D35" s="15"/>
      <c r="E35" s="15"/>
      <c r="F35" s="15"/>
    </row>
    <row r="36" spans="2:6" ht="15.75">
      <c r="B36" s="15"/>
      <c r="C36" s="15"/>
      <c r="D36" s="15"/>
      <c r="E36" s="15"/>
      <c r="F36" s="15"/>
    </row>
    <row r="37" spans="2:6" ht="15.75">
      <c r="B37" s="15"/>
      <c r="C37" s="15"/>
      <c r="D37" s="15"/>
      <c r="E37" s="15"/>
      <c r="F37" s="15"/>
    </row>
    <row r="38" spans="2:6" ht="15.75">
      <c r="B38" s="15"/>
      <c r="C38" s="15"/>
      <c r="D38" s="15"/>
      <c r="E38" s="15"/>
      <c r="F38" s="15"/>
    </row>
    <row r="39" spans="2:6" ht="15.75">
      <c r="B39" s="15"/>
      <c r="C39" s="15"/>
      <c r="D39" s="15"/>
      <c r="E39" s="15"/>
      <c r="F39" s="15"/>
    </row>
    <row r="40" spans="2:6" ht="15.75">
      <c r="B40" s="15"/>
      <c r="C40" s="15"/>
      <c r="D40" s="15"/>
      <c r="E40" s="15"/>
      <c r="F40" s="15"/>
    </row>
    <row r="41" spans="2:6" ht="15.75">
      <c r="B41" s="15"/>
      <c r="C41" s="15"/>
      <c r="D41" s="15"/>
      <c r="E41" s="15"/>
      <c r="F41" s="15"/>
    </row>
    <row r="42" spans="2:6" ht="15.75">
      <c r="B42" s="15"/>
      <c r="C42" s="15"/>
      <c r="D42" s="15"/>
      <c r="E42" s="15"/>
      <c r="F42" s="15"/>
    </row>
    <row r="43" spans="2:6" ht="15.75">
      <c r="B43" s="15"/>
      <c r="C43" s="15"/>
      <c r="D43" s="15"/>
      <c r="E43" s="15"/>
      <c r="F43" s="15"/>
    </row>
    <row r="44" spans="2:6" ht="15.75">
      <c r="B44" s="15"/>
      <c r="C44" s="15"/>
      <c r="D44" s="15"/>
      <c r="E44" s="15"/>
      <c r="F44" s="15"/>
    </row>
    <row r="45" spans="2:6" ht="15.75">
      <c r="B45" s="15"/>
      <c r="C45" s="15"/>
      <c r="D45" s="15"/>
      <c r="E45" s="15"/>
      <c r="F45" s="15"/>
    </row>
    <row r="46" spans="2:6" ht="15.75">
      <c r="B46" s="15"/>
      <c r="C46" s="15"/>
      <c r="D46" s="15"/>
      <c r="E46" s="15"/>
      <c r="F46" s="15"/>
    </row>
  </sheetData>
  <sheetProtection/>
  <mergeCells count="2">
    <mergeCell ref="D2:E2"/>
    <mergeCell ref="D3:E3"/>
  </mergeCells>
  <printOptions/>
  <pageMargins left="0.75" right="0.75" top="1" bottom="1" header="0" footer="0"/>
  <pageSetup fitToHeight="1" fitToWidth="1" horizontalDpi="600" verticalDpi="600" orientation="portrait" paperSize="9" scale="9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3"/>
  <sheetViews>
    <sheetView zoomScalePageLayoutView="0" workbookViewId="0" topLeftCell="B4">
      <selection activeCell="D20" sqref="D20"/>
    </sheetView>
  </sheetViews>
  <sheetFormatPr defaultColWidth="0" defaultRowHeight="12.75" zeroHeight="1"/>
  <cols>
    <col min="1" max="1" width="6.7109375" style="1" hidden="1" customWidth="1"/>
    <col min="2" max="2" width="59.57421875" style="2" bestFit="1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38"/>
      <c r="C1" s="39"/>
      <c r="D1" s="39"/>
      <c r="E1" s="39"/>
      <c r="F1" s="39"/>
    </row>
    <row r="2" spans="2:6" ht="12.75">
      <c r="B2" s="38"/>
      <c r="C2" s="39"/>
      <c r="D2" s="39"/>
      <c r="E2" s="39"/>
      <c r="F2" s="39"/>
    </row>
    <row r="3" spans="2:6" ht="15.75" customHeight="1">
      <c r="B3" s="160" t="s">
        <v>39</v>
      </c>
      <c r="C3" s="160"/>
      <c r="D3" s="160"/>
      <c r="E3" s="160"/>
      <c r="F3" s="160"/>
    </row>
    <row r="4" spans="2:6" ht="12.75">
      <c r="B4" s="38"/>
      <c r="C4" s="39"/>
      <c r="D4" s="39"/>
      <c r="E4" s="39"/>
      <c r="F4" s="39"/>
    </row>
    <row r="5" ht="12.75"/>
    <row r="6" ht="12.75"/>
    <row r="7" spans="2:6" ht="15.75" customHeight="1">
      <c r="B7" s="22"/>
      <c r="C7" s="141" t="s">
        <v>73</v>
      </c>
      <c r="D7" s="141" t="s">
        <v>71</v>
      </c>
      <c r="E7" s="141" t="s">
        <v>72</v>
      </c>
      <c r="F7" s="141">
        <v>2011</v>
      </c>
    </row>
    <row r="8" spans="2:6" ht="13.5" thickBot="1">
      <c r="B8" s="23"/>
      <c r="C8" s="142" t="s">
        <v>0</v>
      </c>
      <c r="D8" s="142" t="s">
        <v>0</v>
      </c>
      <c r="E8" s="142" t="s">
        <v>0</v>
      </c>
      <c r="F8" s="142" t="s">
        <v>0</v>
      </c>
    </row>
    <row r="9" spans="2:6" ht="3.75" customHeight="1" thickTop="1">
      <c r="B9" s="24"/>
      <c r="C9" s="26"/>
      <c r="D9" s="26"/>
      <c r="E9" s="26"/>
      <c r="F9" s="26"/>
    </row>
    <row r="10" spans="2:6" ht="15" customHeight="1">
      <c r="B10" s="47" t="s">
        <v>1</v>
      </c>
      <c r="C10" s="80">
        <v>657.498</v>
      </c>
      <c r="D10" s="80">
        <v>1353.632</v>
      </c>
      <c r="E10" s="80"/>
      <c r="F10" s="80"/>
    </row>
    <row r="11" spans="2:6" ht="15" customHeight="1">
      <c r="B11" s="48" t="s">
        <v>10</v>
      </c>
      <c r="C11" s="81">
        <v>17.813</v>
      </c>
      <c r="D11" s="81">
        <v>31.561</v>
      </c>
      <c r="E11" s="81"/>
      <c r="F11" s="81"/>
    </row>
    <row r="12" spans="2:6" ht="15" customHeight="1">
      <c r="B12" s="48" t="s">
        <v>46</v>
      </c>
      <c r="C12" s="82">
        <v>-301.702</v>
      </c>
      <c r="D12" s="82">
        <v>-620.09</v>
      </c>
      <c r="E12" s="82"/>
      <c r="F12" s="82"/>
    </row>
    <row r="13" spans="2:6" ht="15" customHeight="1">
      <c r="B13" s="48" t="s">
        <v>11</v>
      </c>
      <c r="C13" s="82">
        <v>-294.578</v>
      </c>
      <c r="D13" s="82">
        <v>-602.47</v>
      </c>
      <c r="E13" s="82"/>
      <c r="F13" s="82"/>
    </row>
    <row r="14" spans="2:6" ht="15" customHeight="1">
      <c r="B14" s="48" t="s">
        <v>47</v>
      </c>
      <c r="C14" s="82">
        <v>-0.112</v>
      </c>
      <c r="D14" s="82">
        <v>-0.19</v>
      </c>
      <c r="E14" s="82"/>
      <c r="F14" s="82"/>
    </row>
    <row r="15" spans="2:6" ht="15" customHeight="1">
      <c r="B15" s="84" t="s">
        <v>48</v>
      </c>
      <c r="C15" s="85">
        <v>78.91900000000007</v>
      </c>
      <c r="D15" s="85">
        <v>162.44299999999993</v>
      </c>
      <c r="E15" s="85"/>
      <c r="F15" s="85"/>
    </row>
    <row r="16" spans="2:6" ht="15" customHeight="1" thickBot="1">
      <c r="B16" s="157" t="s">
        <v>12</v>
      </c>
      <c r="C16" s="158">
        <v>-10.037</v>
      </c>
      <c r="D16" s="158">
        <v>-20.733</v>
      </c>
      <c r="E16" s="158"/>
      <c r="F16" s="158"/>
    </row>
    <row r="17" spans="2:6" ht="15" customHeight="1" thickTop="1">
      <c r="B17" s="47" t="s">
        <v>49</v>
      </c>
      <c r="C17" s="83">
        <v>68.88200000000006</v>
      </c>
      <c r="D17" s="83">
        <v>141.71</v>
      </c>
      <c r="E17" s="83"/>
      <c r="F17" s="83"/>
    </row>
    <row r="18" spans="2:6" ht="15" customHeight="1" thickBot="1">
      <c r="B18" s="77" t="s">
        <v>50</v>
      </c>
      <c r="C18" s="78">
        <v>0.10476381677206631</v>
      </c>
      <c r="D18" s="78">
        <v>0.10468871894281453</v>
      </c>
      <c r="E18" s="78"/>
      <c r="F18" s="78"/>
    </row>
    <row r="19" spans="2:6" ht="15" customHeight="1" thickTop="1">
      <c r="B19" s="48" t="s">
        <v>13</v>
      </c>
      <c r="C19" s="82">
        <v>-4.326</v>
      </c>
      <c r="D19" s="82">
        <v>-10.23</v>
      </c>
      <c r="E19" s="82"/>
      <c r="F19" s="82"/>
    </row>
    <row r="20" spans="2:6" ht="15" customHeight="1">
      <c r="B20" s="48" t="s">
        <v>51</v>
      </c>
      <c r="C20" s="81">
        <v>-0.003</v>
      </c>
      <c r="D20" s="81">
        <v>0.989</v>
      </c>
      <c r="E20" s="81"/>
      <c r="F20" s="81"/>
    </row>
    <row r="21" spans="2:6" ht="15" customHeight="1">
      <c r="B21" s="79" t="s">
        <v>14</v>
      </c>
      <c r="C21" s="86">
        <v>64.55300000000007</v>
      </c>
      <c r="D21" s="86">
        <v>132.46899999999994</v>
      </c>
      <c r="E21" s="86"/>
      <c r="F21" s="86"/>
    </row>
    <row r="22" spans="2:6" ht="15" customHeight="1">
      <c r="B22" s="87" t="s">
        <v>52</v>
      </c>
      <c r="C22" s="88">
        <v>-14.465</v>
      </c>
      <c r="D22" s="88">
        <v>-27.818</v>
      </c>
      <c r="E22" s="88"/>
      <c r="F22" s="88"/>
    </row>
    <row r="23" spans="2:6" ht="15">
      <c r="B23" s="89" t="s">
        <v>15</v>
      </c>
      <c r="C23" s="90">
        <v>50.088000000000065</v>
      </c>
      <c r="D23" s="90">
        <v>104.65099999999994</v>
      </c>
      <c r="E23" s="90"/>
      <c r="F23" s="90"/>
    </row>
    <row r="24" spans="2:6" ht="15" thickBot="1">
      <c r="B24" s="91" t="s">
        <v>53</v>
      </c>
      <c r="C24" s="82">
        <v>-0.405</v>
      </c>
      <c r="D24" s="82">
        <v>0.637</v>
      </c>
      <c r="E24" s="82"/>
      <c r="F24" s="82"/>
    </row>
    <row r="25" spans="2:6" ht="15.75" thickTop="1">
      <c r="B25" s="92" t="s">
        <v>54</v>
      </c>
      <c r="C25" s="93">
        <v>49.683000000000064</v>
      </c>
      <c r="D25" s="93">
        <v>105.28799999999994</v>
      </c>
      <c r="E25" s="93"/>
      <c r="F25" s="93"/>
    </row>
    <row r="26" spans="2:6" ht="15.75" thickBot="1">
      <c r="B26" s="94" t="s">
        <v>55</v>
      </c>
      <c r="C26" s="71">
        <v>49.683000000000064</v>
      </c>
      <c r="D26" s="71">
        <v>105.28799999999994</v>
      </c>
      <c r="E26" s="71"/>
      <c r="F26" s="71"/>
    </row>
    <row r="27" spans="3:6" ht="15" thickTop="1">
      <c r="C27" s="4"/>
      <c r="D27" s="4"/>
      <c r="E27" s="4"/>
      <c r="F27" s="4"/>
    </row>
    <row r="28" ht="12.75"/>
    <row r="29" ht="12.75"/>
    <row r="30" ht="12.75"/>
    <row r="31" ht="12.75"/>
    <row r="32" ht="12.75"/>
    <row r="33" ht="12.75">
      <c r="F33" s="25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40"/>
  <sheetViews>
    <sheetView zoomScalePageLayoutView="0" workbookViewId="0" topLeftCell="A1">
      <selection activeCell="C19" sqref="C19"/>
    </sheetView>
  </sheetViews>
  <sheetFormatPr defaultColWidth="0" defaultRowHeight="12.75"/>
  <cols>
    <col min="1" max="1" width="44.8515625" style="4" bestFit="1" customWidth="1"/>
    <col min="2" max="5" width="11.421875" style="4" customWidth="1"/>
    <col min="6" max="6" width="0" style="4" hidden="1" customWidth="1"/>
    <col min="7" max="7" width="4.00390625" style="4" hidden="1" customWidth="1"/>
    <col min="8" max="16384" width="0" style="4" hidden="1" customWidth="1"/>
  </cols>
  <sheetData>
    <row r="1" spans="1:5" ht="14.25">
      <c r="A1" s="40"/>
      <c r="B1" s="40"/>
      <c r="C1" s="40"/>
      <c r="D1" s="40"/>
      <c r="E1" s="40"/>
    </row>
    <row r="2" spans="1:5" ht="20.25" customHeight="1">
      <c r="A2" s="161" t="s">
        <v>40</v>
      </c>
      <c r="B2" s="162"/>
      <c r="C2" s="162"/>
      <c r="D2" s="40"/>
      <c r="E2" s="40"/>
    </row>
    <row r="3" spans="1:5" ht="14.25">
      <c r="A3" s="162"/>
      <c r="B3" s="162"/>
      <c r="C3" s="162"/>
      <c r="D3" s="40"/>
      <c r="E3" s="40"/>
    </row>
    <row r="4" spans="1:5" ht="7.5" customHeight="1">
      <c r="A4" s="40"/>
      <c r="B4" s="40"/>
      <c r="C4" s="40"/>
      <c r="D4" s="40"/>
      <c r="E4" s="40"/>
    </row>
    <row r="8" ht="14.25"/>
    <row r="9" spans="1:6" ht="15.75">
      <c r="A9" s="126" t="s">
        <v>56</v>
      </c>
      <c r="B9" s="109"/>
      <c r="C9" s="109"/>
      <c r="D9" s="109"/>
      <c r="E9" s="109"/>
      <c r="F9" s="109"/>
    </row>
    <row r="10" spans="1:6" ht="16.5" customHeight="1">
      <c r="A10" s="104"/>
      <c r="B10" s="114" t="str">
        <f>+' PYG'!C7</f>
        <v>1T 11</v>
      </c>
      <c r="C10" s="114" t="str">
        <f>+' PYG'!D7</f>
        <v>1S 11</v>
      </c>
      <c r="D10" s="114" t="str">
        <f>+' PYG'!E7</f>
        <v>9M 11</v>
      </c>
      <c r="E10" s="114">
        <f>+' PYG'!F7</f>
        <v>2011</v>
      </c>
      <c r="F10" s="114">
        <f>+' PYG'!G7</f>
        <v>0</v>
      </c>
    </row>
    <row r="11" spans="1:6" s="27" customFormat="1" ht="16.5" thickBot="1">
      <c r="A11" s="105"/>
      <c r="B11" s="115" t="str">
        <f>+' PYG'!C8</f>
        <v>M€</v>
      </c>
      <c r="C11" s="115" t="str">
        <f>+' PYG'!D8</f>
        <v>M€</v>
      </c>
      <c r="D11" s="115" t="str">
        <f>+' PYG'!E8</f>
        <v>M€</v>
      </c>
      <c r="E11" s="115" t="str">
        <f>+' PYG'!F8</f>
        <v>M€</v>
      </c>
      <c r="F11" s="115">
        <f>+' PYG'!G8</f>
        <v>0</v>
      </c>
    </row>
    <row r="12" spans="1:6" ht="17.25" thickBot="1" thickTop="1">
      <c r="A12" s="117"/>
      <c r="B12" s="118"/>
      <c r="C12" s="118"/>
      <c r="D12" s="118"/>
      <c r="E12" s="119"/>
      <c r="F12" s="106"/>
    </row>
    <row r="13" spans="1:6" s="13" customFormat="1" ht="16.5" thickBot="1">
      <c r="A13" s="120" t="s">
        <v>7</v>
      </c>
      <c r="B13" s="121">
        <v>458.12565393166005</v>
      </c>
      <c r="C13" s="121">
        <v>901.950397892137</v>
      </c>
      <c r="D13" s="121"/>
      <c r="E13" s="121"/>
      <c r="F13" s="95">
        <v>0.06056972051673437</v>
      </c>
    </row>
    <row r="14" spans="1:6" s="20" customFormat="1" ht="15.75">
      <c r="A14" s="96" t="s">
        <v>2</v>
      </c>
      <c r="B14" s="97">
        <v>84.67743676494712</v>
      </c>
      <c r="C14" s="97">
        <v>169.5507967519486</v>
      </c>
      <c r="D14" s="97"/>
      <c r="E14" s="97"/>
      <c r="F14" s="98">
        <v>-4.7367870227211455</v>
      </c>
    </row>
    <row r="15" spans="1:6" ht="16.5" thickBot="1">
      <c r="A15" s="122" t="s">
        <v>8</v>
      </c>
      <c r="B15" s="123">
        <v>0.18483452310133827</v>
      </c>
      <c r="C15" s="123">
        <v>0.18798239587031587</v>
      </c>
      <c r="D15" s="123"/>
      <c r="E15" s="123"/>
      <c r="F15" s="103" t="s">
        <v>57</v>
      </c>
    </row>
    <row r="16" spans="1:6" s="13" customFormat="1" ht="16.5" thickBot="1">
      <c r="A16" s="124" t="s">
        <v>58</v>
      </c>
      <c r="B16" s="125">
        <v>-0.003083000000000002</v>
      </c>
      <c r="C16" s="125">
        <v>-0.18367</v>
      </c>
      <c r="D16" s="125"/>
      <c r="E16" s="125"/>
      <c r="F16" s="103" t="s">
        <v>57</v>
      </c>
    </row>
    <row r="17" spans="1:6" ht="16.5" thickBot="1">
      <c r="A17" s="99" t="s">
        <v>59</v>
      </c>
      <c r="B17" s="100">
        <v>84.67435376494711</v>
      </c>
      <c r="C17" s="100">
        <v>169.3671267519486</v>
      </c>
      <c r="D17" s="100"/>
      <c r="E17" s="100"/>
      <c r="F17" s="101">
        <v>-4.59257832312262</v>
      </c>
    </row>
    <row r="18" spans="1:6" ht="16.5" thickTop="1">
      <c r="A18" s="110"/>
      <c r="B18" s="111"/>
      <c r="C18" s="111"/>
      <c r="D18" s="111"/>
      <c r="E18" s="112"/>
      <c r="F18" s="112"/>
    </row>
    <row r="19" spans="1:6" ht="15.75">
      <c r="A19" s="110"/>
      <c r="B19" s="112"/>
      <c r="C19" s="112"/>
      <c r="D19" s="112"/>
      <c r="E19" s="112"/>
      <c r="F19" s="112"/>
    </row>
    <row r="20" spans="1:6" ht="12.75" customHeight="1">
      <c r="A20" s="110"/>
      <c r="B20" s="112"/>
      <c r="C20" s="112"/>
      <c r="D20" s="112"/>
      <c r="E20" s="112"/>
      <c r="F20" s="112"/>
    </row>
    <row r="21" spans="1:6" ht="15.75">
      <c r="A21" s="126" t="s">
        <v>60</v>
      </c>
      <c r="B21" s="112"/>
      <c r="C21" s="112"/>
      <c r="D21" s="112"/>
      <c r="E21" s="112"/>
      <c r="F21" s="112"/>
    </row>
    <row r="22" spans="1:6" ht="15.75">
      <c r="A22" s="104"/>
      <c r="B22" s="114" t="s">
        <v>73</v>
      </c>
      <c r="C22" s="114" t="s">
        <v>71</v>
      </c>
      <c r="D22" s="114" t="str">
        <f aca="true" t="shared" si="0" ref="B22:F23">+D10</f>
        <v>9M 11</v>
      </c>
      <c r="E22" s="114">
        <f t="shared" si="0"/>
        <v>2011</v>
      </c>
      <c r="F22" s="116">
        <f t="shared" si="0"/>
        <v>0</v>
      </c>
    </row>
    <row r="23" spans="1:6" ht="16.5" thickBot="1">
      <c r="A23" s="105"/>
      <c r="B23" s="115" t="s">
        <v>0</v>
      </c>
      <c r="C23" s="115" t="s">
        <v>0</v>
      </c>
      <c r="D23" s="115" t="str">
        <f t="shared" si="0"/>
        <v>M€</v>
      </c>
      <c r="E23" s="115" t="str">
        <f t="shared" si="0"/>
        <v>M€</v>
      </c>
      <c r="F23" s="107">
        <f t="shared" si="0"/>
        <v>0</v>
      </c>
    </row>
    <row r="24" spans="1:6" ht="17.25" thickBot="1" thickTop="1">
      <c r="A24" s="117"/>
      <c r="B24" s="118"/>
      <c r="C24" s="118"/>
      <c r="D24" s="118"/>
      <c r="E24" s="119"/>
      <c r="F24" s="108"/>
    </row>
    <row r="25" spans="1:6" ht="16.5" thickBot="1">
      <c r="A25" s="120" t="s">
        <v>7</v>
      </c>
      <c r="B25" s="121">
        <v>199.37185271962915</v>
      </c>
      <c r="C25" s="121">
        <v>451.68200883156356</v>
      </c>
      <c r="D25" s="121"/>
      <c r="E25" s="121"/>
      <c r="F25" s="95">
        <v>10.857601617976552</v>
      </c>
    </row>
    <row r="26" spans="1:6" ht="15.75">
      <c r="A26" s="96" t="s">
        <v>2</v>
      </c>
      <c r="B26" s="97">
        <v>30.991521889101097</v>
      </c>
      <c r="C26" s="97">
        <v>63.443095311770165</v>
      </c>
      <c r="D26" s="97"/>
      <c r="E26" s="97"/>
      <c r="F26" s="98">
        <v>1.5839427918933557</v>
      </c>
    </row>
    <row r="27" spans="1:6" ht="16.5" thickBot="1">
      <c r="A27" s="122" t="s">
        <v>8</v>
      </c>
      <c r="B27" s="123">
        <v>0.15544582380283928</v>
      </c>
      <c r="C27" s="123">
        <v>0.1404596465462247</v>
      </c>
      <c r="D27" s="123"/>
      <c r="E27" s="123"/>
      <c r="F27" s="103" t="s">
        <v>57</v>
      </c>
    </row>
    <row r="28" spans="1:6" ht="16.5" thickBot="1">
      <c r="A28" s="124" t="s">
        <v>58</v>
      </c>
      <c r="B28" s="125">
        <v>0</v>
      </c>
      <c r="C28" s="125">
        <v>0</v>
      </c>
      <c r="D28" s="125"/>
      <c r="E28" s="125"/>
      <c r="F28" s="102" t="s">
        <v>57</v>
      </c>
    </row>
    <row r="29" spans="1:6" ht="16.5" thickBot="1">
      <c r="A29" s="99" t="s">
        <v>59</v>
      </c>
      <c r="B29" s="100">
        <v>30.991521889101097</v>
      </c>
      <c r="C29" s="100">
        <v>63.443095311770165</v>
      </c>
      <c r="D29" s="100"/>
      <c r="E29" s="100"/>
      <c r="F29" s="101">
        <v>1.5839427918933557</v>
      </c>
    </row>
    <row r="30" spans="1:6" ht="16.5" thickTop="1">
      <c r="A30" s="110"/>
      <c r="B30" s="111"/>
      <c r="C30" s="111"/>
      <c r="D30" s="111"/>
      <c r="E30" s="112"/>
      <c r="F30" s="112"/>
    </row>
    <row r="31" spans="1:6" ht="15.75">
      <c r="A31" s="110"/>
      <c r="B31" s="112"/>
      <c r="C31" s="112"/>
      <c r="D31" s="112"/>
      <c r="E31" s="112"/>
      <c r="F31" s="112"/>
    </row>
    <row r="32" spans="1:6" ht="15.75">
      <c r="A32" s="126" t="s">
        <v>61</v>
      </c>
      <c r="B32" s="112"/>
      <c r="C32" s="112"/>
      <c r="D32" s="112"/>
      <c r="E32" s="112"/>
      <c r="F32" s="112"/>
    </row>
    <row r="33" spans="1:6" ht="15.75">
      <c r="A33" s="104"/>
      <c r="B33" s="114" t="s">
        <v>73</v>
      </c>
      <c r="C33" s="114" t="s">
        <v>71</v>
      </c>
      <c r="D33" s="114" t="str">
        <f aca="true" t="shared" si="1" ref="B33:F34">+D22</f>
        <v>9M 11</v>
      </c>
      <c r="E33" s="114">
        <f t="shared" si="1"/>
        <v>2011</v>
      </c>
      <c r="F33" s="116">
        <f t="shared" si="1"/>
        <v>0</v>
      </c>
    </row>
    <row r="34" spans="1:6" ht="16.5" thickBot="1">
      <c r="A34" s="105"/>
      <c r="B34" s="115" t="s">
        <v>0</v>
      </c>
      <c r="C34" s="115" t="s">
        <v>0</v>
      </c>
      <c r="D34" s="115" t="str">
        <f t="shared" si="1"/>
        <v>M€</v>
      </c>
      <c r="E34" s="115" t="str">
        <f t="shared" si="1"/>
        <v>M€</v>
      </c>
      <c r="F34" s="107">
        <f t="shared" si="1"/>
        <v>0</v>
      </c>
    </row>
    <row r="35" spans="1:6" ht="17.25" thickBot="1" thickTop="1">
      <c r="A35" s="117"/>
      <c r="B35" s="127"/>
      <c r="C35" s="127"/>
      <c r="D35" s="127"/>
      <c r="E35" s="128"/>
      <c r="F35" s="103"/>
    </row>
    <row r="36" spans="1:6" ht="16.5" thickBot="1">
      <c r="A36" s="120" t="s">
        <v>1</v>
      </c>
      <c r="B36" s="121">
        <v>657.4975066512892</v>
      </c>
      <c r="C36" s="121">
        <v>1353.6324067237006</v>
      </c>
      <c r="D36" s="121"/>
      <c r="E36" s="121"/>
      <c r="F36" s="103">
        <v>3.0297476344160135</v>
      </c>
    </row>
    <row r="37" spans="1:6" ht="15.75">
      <c r="A37" s="96" t="s">
        <v>5</v>
      </c>
      <c r="B37" s="97">
        <v>115.66895865404823</v>
      </c>
      <c r="C37" s="97">
        <v>232.99389206371876</v>
      </c>
      <c r="D37" s="97"/>
      <c r="E37" s="97"/>
      <c r="F37" s="98">
        <v>-3.066606191573762</v>
      </c>
    </row>
    <row r="38" spans="1:6" ht="16.5" thickBot="1">
      <c r="A38" s="122" t="s">
        <v>9</v>
      </c>
      <c r="B38" s="123">
        <v>0.17592303770574522</v>
      </c>
      <c r="C38" s="123">
        <v>0.1721249365089091</v>
      </c>
      <c r="D38" s="123"/>
      <c r="E38" s="123"/>
      <c r="F38" s="103" t="s">
        <v>57</v>
      </c>
    </row>
    <row r="39" spans="1:6" ht="16.5" thickBot="1">
      <c r="A39" s="129" t="s">
        <v>3</v>
      </c>
      <c r="B39" s="130">
        <v>-46.78673117260585</v>
      </c>
      <c r="C39" s="130">
        <v>-91.2847412615161</v>
      </c>
      <c r="D39" s="130"/>
      <c r="E39" s="130"/>
      <c r="F39" s="113">
        <v>-11.237398288127022</v>
      </c>
    </row>
    <row r="40" spans="1:6" ht="32.25" thickBot="1">
      <c r="A40" s="99" t="s">
        <v>4</v>
      </c>
      <c r="B40" s="100">
        <v>68.88222748144238</v>
      </c>
      <c r="C40" s="100">
        <v>141.70915080220266</v>
      </c>
      <c r="D40" s="100"/>
      <c r="E40" s="100"/>
      <c r="F40" s="101">
        <v>-4.724321819514543</v>
      </c>
    </row>
    <row r="41" ht="15" thickTop="1"/>
  </sheetData>
  <sheetProtection/>
  <mergeCells count="1">
    <mergeCell ref="A2:C3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40"/>
  <sheetViews>
    <sheetView showGridLines="0" zoomScalePageLayoutView="0" workbookViewId="0" topLeftCell="A1">
      <selection activeCell="C19" sqref="C19"/>
    </sheetView>
  </sheetViews>
  <sheetFormatPr defaultColWidth="0" defaultRowHeight="12.75"/>
  <cols>
    <col min="1" max="1" width="46.421875" style="1" bestFit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39"/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5" ht="18">
      <c r="A3" s="42" t="s">
        <v>41</v>
      </c>
      <c r="B3" s="40"/>
      <c r="C3" s="40"/>
      <c r="D3" s="40"/>
      <c r="E3" s="40"/>
    </row>
    <row r="4" spans="1:5" ht="14.25">
      <c r="A4" s="39"/>
      <c r="B4" s="43"/>
      <c r="C4" s="43"/>
      <c r="D4" s="43"/>
      <c r="E4" s="40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31" t="str">
        <f>'PYG por Segmentos'!B10</f>
        <v>1T 11</v>
      </c>
      <c r="C7" s="31" t="str">
        <f>'PYG por Segmentos'!C10</f>
        <v>1S 11</v>
      </c>
      <c r="D7" s="31" t="str">
        <f>'PYG por Segmentos'!D10</f>
        <v>9M 11</v>
      </c>
      <c r="E7" s="31">
        <f>'PYG por Segmentos'!E10</f>
        <v>2011</v>
      </c>
    </row>
    <row r="8" spans="1:5" s="27" customFormat="1" ht="12" thickBot="1">
      <c r="A8" s="28"/>
      <c r="B8" s="32" t="s">
        <v>0</v>
      </c>
      <c r="C8" s="32" t="s">
        <v>0</v>
      </c>
      <c r="D8" s="32" t="s">
        <v>0</v>
      </c>
      <c r="E8" s="140" t="s">
        <v>0</v>
      </c>
    </row>
    <row r="9" spans="1:5" ht="15" customHeight="1" thickTop="1">
      <c r="A9" s="48" t="s">
        <v>62</v>
      </c>
      <c r="B9" s="49">
        <v>145.506</v>
      </c>
      <c r="C9" s="49">
        <v>153.815</v>
      </c>
      <c r="D9" s="49"/>
      <c r="E9" s="49"/>
    </row>
    <row r="10" spans="1:5" ht="14.25">
      <c r="A10" s="48" t="s">
        <v>16</v>
      </c>
      <c r="B10" s="49">
        <v>233.795</v>
      </c>
      <c r="C10" s="49">
        <v>241.313</v>
      </c>
      <c r="D10" s="49"/>
      <c r="E10" s="49"/>
    </row>
    <row r="11" spans="1:5" ht="14.25">
      <c r="A11" s="48" t="s">
        <v>64</v>
      </c>
      <c r="B11" s="49">
        <v>49.384</v>
      </c>
      <c r="C11" s="49">
        <v>57.147</v>
      </c>
      <c r="D11" s="49"/>
      <c r="E11" s="49"/>
    </row>
    <row r="12" spans="1:5" ht="14.25">
      <c r="A12" s="48" t="s">
        <v>17</v>
      </c>
      <c r="B12" s="49">
        <v>463.453</v>
      </c>
      <c r="C12" s="49">
        <v>468.968</v>
      </c>
      <c r="D12" s="49"/>
      <c r="E12" s="49"/>
    </row>
    <row r="13" spans="1:5" ht="14.25">
      <c r="A13" s="48" t="s">
        <v>18</v>
      </c>
      <c r="B13" s="49">
        <v>50.104</v>
      </c>
      <c r="C13" s="49">
        <v>51.313</v>
      </c>
      <c r="D13" s="49"/>
      <c r="E13" s="49"/>
    </row>
    <row r="14" spans="1:5" s="16" customFormat="1" ht="15">
      <c r="A14" s="50" t="s">
        <v>19</v>
      </c>
      <c r="B14" s="51">
        <v>942.242</v>
      </c>
      <c r="C14" s="51">
        <v>972.5559999999999</v>
      </c>
      <c r="D14" s="51"/>
      <c r="E14" s="51"/>
    </row>
    <row r="15" spans="1:5" s="16" customFormat="1" ht="14.25">
      <c r="A15" s="48" t="s">
        <v>37</v>
      </c>
      <c r="B15" s="49">
        <v>0.205</v>
      </c>
      <c r="C15" s="49">
        <v>0.205</v>
      </c>
      <c r="D15" s="49"/>
      <c r="E15" s="49"/>
    </row>
    <row r="16" spans="1:5" ht="14.25">
      <c r="A16" s="48" t="s">
        <v>20</v>
      </c>
      <c r="B16" s="49">
        <v>1796.307</v>
      </c>
      <c r="C16" s="49">
        <v>1885.71</v>
      </c>
      <c r="D16" s="49"/>
      <c r="E16" s="49"/>
    </row>
    <row r="17" spans="1:5" ht="14.25">
      <c r="A17" s="48" t="s">
        <v>21</v>
      </c>
      <c r="B17" s="49">
        <v>96.634</v>
      </c>
      <c r="C17" s="49">
        <v>111.83</v>
      </c>
      <c r="D17" s="49"/>
      <c r="E17" s="49"/>
    </row>
    <row r="18" spans="1:5" ht="14.25">
      <c r="A18" s="48" t="s">
        <v>45</v>
      </c>
      <c r="B18" s="49">
        <v>1.195</v>
      </c>
      <c r="C18" s="49">
        <v>1.215</v>
      </c>
      <c r="D18" s="49"/>
      <c r="E18" s="49"/>
    </row>
    <row r="19" spans="1:5" ht="14.25">
      <c r="A19" s="48" t="s">
        <v>65</v>
      </c>
      <c r="B19" s="49">
        <v>80.292</v>
      </c>
      <c r="C19" s="49">
        <v>63.505</v>
      </c>
      <c r="D19" s="49"/>
      <c r="E19" s="49"/>
    </row>
    <row r="20" spans="1:5" s="16" customFormat="1" ht="15">
      <c r="A20" s="50" t="s">
        <v>22</v>
      </c>
      <c r="B20" s="51">
        <v>1974.6329999999998</v>
      </c>
      <c r="C20" s="51">
        <v>2062.465</v>
      </c>
      <c r="D20" s="51"/>
      <c r="E20" s="51"/>
    </row>
    <row r="21" spans="1:5" ht="15.75" thickBot="1">
      <c r="A21" s="54" t="s">
        <v>23</v>
      </c>
      <c r="B21" s="55">
        <v>2916.875</v>
      </c>
      <c r="C21" s="55">
        <v>3035.0209999999997</v>
      </c>
      <c r="D21" s="55"/>
      <c r="E21" s="55"/>
    </row>
    <row r="22" spans="1:5" ht="14.25">
      <c r="A22" s="48" t="s">
        <v>6</v>
      </c>
      <c r="B22" s="49">
        <v>1055.8</v>
      </c>
      <c r="C22" s="49">
        <v>999.939</v>
      </c>
      <c r="D22" s="49"/>
      <c r="E22" s="49"/>
    </row>
    <row r="23" spans="1:5" ht="14.25">
      <c r="A23" s="48" t="s">
        <v>44</v>
      </c>
      <c r="B23" s="49">
        <v>-6.381</v>
      </c>
      <c r="C23" s="49">
        <v>-15.333</v>
      </c>
      <c r="D23" s="49"/>
      <c r="E23" s="49"/>
    </row>
    <row r="24" spans="1:5" ht="14.25" hidden="1">
      <c r="A24" s="48" t="s">
        <v>63</v>
      </c>
      <c r="B24" s="49">
        <v>1049.4189999999999</v>
      </c>
      <c r="C24" s="49"/>
      <c r="D24" s="49"/>
      <c r="E24" s="49"/>
    </row>
    <row r="25" spans="1:5" s="16" customFormat="1" ht="15">
      <c r="A25" s="50" t="s">
        <v>24</v>
      </c>
      <c r="B25" s="51">
        <v>1049.4189999999999</v>
      </c>
      <c r="C25" s="51">
        <v>984.606</v>
      </c>
      <c r="D25" s="51"/>
      <c r="E25" s="51"/>
    </row>
    <row r="26" spans="1:5" s="21" customFormat="1" ht="14.25">
      <c r="A26" s="52" t="s">
        <v>66</v>
      </c>
      <c r="B26" s="53">
        <v>21.104</v>
      </c>
      <c r="C26" s="53">
        <v>19.972</v>
      </c>
      <c r="D26" s="53"/>
      <c r="E26" s="53"/>
    </row>
    <row r="27" spans="1:5" s="16" customFormat="1" ht="15.75" thickBot="1">
      <c r="A27" s="56" t="s">
        <v>25</v>
      </c>
      <c r="B27" s="57">
        <v>1070.523</v>
      </c>
      <c r="C27" s="57">
        <v>1004.578</v>
      </c>
      <c r="D27" s="57"/>
      <c r="E27" s="57"/>
    </row>
    <row r="28" spans="1:5" ht="15" thickTop="1">
      <c r="A28" s="58" t="s">
        <v>67</v>
      </c>
      <c r="B28" s="59">
        <v>19.921</v>
      </c>
      <c r="C28" s="59">
        <v>20.438</v>
      </c>
      <c r="D28" s="59"/>
      <c r="E28" s="59"/>
    </row>
    <row r="29" spans="1:5" ht="14.25">
      <c r="A29" s="48" t="s">
        <v>68</v>
      </c>
      <c r="B29" s="49">
        <v>259.057</v>
      </c>
      <c r="C29" s="49">
        <v>269.91</v>
      </c>
      <c r="D29" s="49"/>
      <c r="E29" s="49"/>
    </row>
    <row r="30" spans="1:5" ht="14.25">
      <c r="A30" s="48" t="s">
        <v>26</v>
      </c>
      <c r="B30" s="49">
        <v>0.331</v>
      </c>
      <c r="C30" s="49">
        <v>1.132</v>
      </c>
      <c r="D30" s="49"/>
      <c r="E30" s="49"/>
    </row>
    <row r="31" spans="1:5" ht="14.25">
      <c r="A31" s="48" t="s">
        <v>27</v>
      </c>
      <c r="B31" s="49">
        <v>52.763</v>
      </c>
      <c r="C31" s="49">
        <v>53.352</v>
      </c>
      <c r="D31" s="49"/>
      <c r="E31" s="49"/>
    </row>
    <row r="32" spans="1:5" s="16" customFormat="1" ht="14.25">
      <c r="A32" s="48" t="s">
        <v>28</v>
      </c>
      <c r="B32" s="49">
        <v>66.237</v>
      </c>
      <c r="C32" s="49">
        <v>76.18</v>
      </c>
      <c r="D32" s="49"/>
      <c r="E32" s="49"/>
    </row>
    <row r="33" spans="1:5" ht="15">
      <c r="A33" s="50" t="s">
        <v>29</v>
      </c>
      <c r="B33" s="51">
        <v>398.30899999999997</v>
      </c>
      <c r="C33" s="51">
        <v>421.012</v>
      </c>
      <c r="D33" s="51"/>
      <c r="E33" s="51"/>
    </row>
    <row r="34" spans="1:5" ht="14.25">
      <c r="A34" s="48" t="s">
        <v>69</v>
      </c>
      <c r="B34" s="49">
        <v>150.149</v>
      </c>
      <c r="C34" s="49">
        <v>137.402</v>
      </c>
      <c r="D34" s="49"/>
      <c r="E34" s="49"/>
    </row>
    <row r="35" spans="1:5" ht="14.25">
      <c r="A35" s="48" t="s">
        <v>30</v>
      </c>
      <c r="B35" s="49">
        <v>1088.004</v>
      </c>
      <c r="C35" s="49">
        <v>1137.816</v>
      </c>
      <c r="D35" s="49"/>
      <c r="E35" s="49"/>
    </row>
    <row r="36" spans="1:5" s="16" customFormat="1" ht="14.25">
      <c r="A36" s="48" t="s">
        <v>31</v>
      </c>
      <c r="B36" s="49">
        <v>209.89</v>
      </c>
      <c r="C36" s="49">
        <v>334.213</v>
      </c>
      <c r="D36" s="49"/>
      <c r="E36" s="49"/>
    </row>
    <row r="37" spans="1:5" ht="15">
      <c r="A37" s="50" t="s">
        <v>32</v>
      </c>
      <c r="B37" s="51">
        <v>1448.0429999999997</v>
      </c>
      <c r="C37" s="51">
        <v>1609.431</v>
      </c>
      <c r="D37" s="51"/>
      <c r="E37" s="51"/>
    </row>
    <row r="38" spans="1:5" ht="15.75" thickBot="1">
      <c r="A38" s="60" t="s">
        <v>33</v>
      </c>
      <c r="B38" s="61">
        <v>2916.8749999999995</v>
      </c>
      <c r="C38" s="61">
        <v>3035.0209999999997</v>
      </c>
      <c r="D38" s="61"/>
      <c r="E38" s="61"/>
    </row>
    <row r="39" ht="13.5" thickTop="1">
      <c r="C39" s="154"/>
    </row>
    <row r="40" ht="12.75">
      <c r="C40" s="155"/>
    </row>
  </sheetData>
  <sheetProtection/>
  <printOptions/>
  <pageMargins left="0.75" right="0.75" top="1" bottom="1" header="0" footer="0"/>
  <pageSetup fitToHeight="1" fitToWidth="1" horizontalDpi="600" verticalDpi="600" orientation="portrait" paperSize="9" scale="9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60"/>
  <sheetViews>
    <sheetView zoomScalePageLayoutView="0" workbookViewId="0" topLeftCell="A1">
      <selection activeCell="B10" sqref="B10:C50"/>
    </sheetView>
  </sheetViews>
  <sheetFormatPr defaultColWidth="0" defaultRowHeight="12.75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44"/>
      <c r="B1" s="44"/>
      <c r="C1" s="44"/>
      <c r="D1" s="44"/>
      <c r="E1" s="44"/>
    </row>
    <row r="2" spans="1:5" ht="8.25" customHeight="1">
      <c r="A2" s="44"/>
      <c r="B2" s="44"/>
      <c r="C2" s="44"/>
      <c r="D2" s="44"/>
      <c r="E2" s="44"/>
    </row>
    <row r="3" spans="1:5" ht="15" customHeight="1">
      <c r="A3" s="41" t="s">
        <v>42</v>
      </c>
      <c r="B3" s="44"/>
      <c r="C3" s="44"/>
      <c r="D3" s="44"/>
      <c r="E3" s="44"/>
    </row>
    <row r="4" spans="1:5" ht="12.75" customHeight="1">
      <c r="A4" s="45"/>
      <c r="B4" s="44"/>
      <c r="C4" s="44"/>
      <c r="D4" s="44"/>
      <c r="E4" s="44"/>
    </row>
    <row r="5" ht="12.75" customHeight="1">
      <c r="A5" s="8"/>
    </row>
    <row r="6" ht="12.75" customHeight="1">
      <c r="A6" s="8"/>
    </row>
    <row r="7" spans="2:5" ht="15.75" customHeight="1">
      <c r="B7" s="31" t="str">
        <f>'Balance de Situación'!B7</f>
        <v>1T 11</v>
      </c>
      <c r="C7" s="31" t="str">
        <f>'Balance de Situación'!C7</f>
        <v>1S 11</v>
      </c>
      <c r="D7" s="31" t="str">
        <f>'Balance de Situación'!D7</f>
        <v>9M 11</v>
      </c>
      <c r="E7" s="31">
        <f>'Balance de Situación'!E7</f>
        <v>2011</v>
      </c>
    </row>
    <row r="8" spans="1:5" s="30" customFormat="1" ht="12" thickBot="1">
      <c r="A8" s="29"/>
      <c r="B8" s="143" t="s">
        <v>0</v>
      </c>
      <c r="C8" s="143" t="s">
        <v>0</v>
      </c>
      <c r="D8" s="143" t="s">
        <v>0</v>
      </c>
      <c r="E8" s="142" t="s">
        <v>0</v>
      </c>
    </row>
    <row r="9" spans="1:5" ht="15.75" thickTop="1">
      <c r="A9" s="33" t="str">
        <f>+'[1]CASH FLOW'!B9</f>
        <v>CAJA OPERATIVA</v>
      </c>
      <c r="B9" s="37"/>
      <c r="C9" s="35"/>
      <c r="D9" s="35"/>
      <c r="E9" s="35"/>
    </row>
    <row r="10" spans="1:5" ht="15">
      <c r="A10" s="131" t="str">
        <f>+'[1]CASH FLOW'!B10</f>
        <v>Resultado antes de impuestos</v>
      </c>
      <c r="B10" s="132">
        <v>64.553</v>
      </c>
      <c r="C10" s="132">
        <v>132.469</v>
      </c>
      <c r="D10" s="132"/>
      <c r="E10" s="132"/>
    </row>
    <row r="11" spans="1:5" ht="14.25">
      <c r="A11" s="62" t="str">
        <f>+'[1]CASH FLOW'!B11</f>
        <v>Ajustes:</v>
      </c>
      <c r="B11" s="63"/>
      <c r="C11" s="63"/>
      <c r="D11" s="63"/>
      <c r="E11" s="63"/>
    </row>
    <row r="12" spans="1:5" s="14" customFormat="1" ht="15">
      <c r="A12" s="62" t="str">
        <f>+'[1]CASH FLOW'!B12</f>
        <v>  - Amortizaciones</v>
      </c>
      <c r="B12" s="63">
        <v>10.037</v>
      </c>
      <c r="C12" s="63">
        <v>20.733</v>
      </c>
      <c r="D12" s="63"/>
      <c r="E12" s="63"/>
    </row>
    <row r="13" spans="1:5" s="14" customFormat="1" ht="15">
      <c r="A13" s="62" t="str">
        <f>+'[1]CASH FLOW'!B13</f>
        <v>  - Subvenciones, provisiones y otros</v>
      </c>
      <c r="B13" s="63">
        <v>3.031</v>
      </c>
      <c r="C13" s="63">
        <v>4.542</v>
      </c>
      <c r="D13" s="63"/>
      <c r="E13" s="63"/>
    </row>
    <row r="14" spans="1:5" ht="14.25">
      <c r="A14" s="62" t="str">
        <f>+'[1]CASH FLOW'!B14</f>
        <v>  - Resultados procedentes de inmovilizado</v>
      </c>
      <c r="B14" s="63">
        <v>0.112</v>
      </c>
      <c r="C14" s="63">
        <v>-0.983</v>
      </c>
      <c r="D14" s="63"/>
      <c r="E14" s="63"/>
    </row>
    <row r="15" spans="1:5" ht="14.25">
      <c r="A15" s="62" t="str">
        <f>+'[1]CASH FLOW'!B15</f>
        <v>  - Resultados de empresas asociadas y otras participadas</v>
      </c>
      <c r="B15" s="63">
        <v>0.003</v>
      </c>
      <c r="C15" s="63">
        <v>0.184</v>
      </c>
      <c r="D15" s="63"/>
      <c r="E15" s="63"/>
    </row>
    <row r="16" spans="1:5" ht="14.25">
      <c r="A16" s="62" t="str">
        <f>+'[1]CASH FLOW'!B16</f>
        <v>  - Gastos de opciones</v>
      </c>
      <c r="B16" s="63">
        <v>0.153</v>
      </c>
      <c r="C16" s="63">
        <v>0</v>
      </c>
      <c r="D16" s="63"/>
      <c r="E16" s="63"/>
    </row>
    <row r="17" spans="1:5" ht="14.25">
      <c r="A17" s="62" t="str">
        <f>+'[1]CASH FLOW'!B17</f>
        <v>  - Resultados financieros</v>
      </c>
      <c r="B17" s="63">
        <v>4.326</v>
      </c>
      <c r="C17" s="63">
        <v>10.23</v>
      </c>
      <c r="D17" s="63"/>
      <c r="E17" s="63"/>
    </row>
    <row r="18" spans="1:5" ht="14.25">
      <c r="A18" s="62" t="str">
        <f>+'[1]CASH FLOW'!B18</f>
        <v>  + Dividendos cobrados</v>
      </c>
      <c r="B18" s="63">
        <v>-0.099</v>
      </c>
      <c r="C18" s="63">
        <v>0.001</v>
      </c>
      <c r="D18" s="63"/>
      <c r="E18" s="63"/>
    </row>
    <row r="19" spans="1:5" s="14" customFormat="1" ht="15">
      <c r="A19" s="64" t="str">
        <f>+'[1]CASH FLOW'!B19</f>
        <v>Cash-flow operativo antes de variación de capital circulante</v>
      </c>
      <c r="B19" s="65">
        <v>82.116</v>
      </c>
      <c r="C19" s="65">
        <v>167.176</v>
      </c>
      <c r="D19" s="65"/>
      <c r="E19" s="65"/>
    </row>
    <row r="20" spans="1:5" ht="14.25">
      <c r="A20" s="62" t="str">
        <f>+'[1]CASH FLOW'!B20</f>
        <v>   Clientes, neto </v>
      </c>
      <c r="B20" s="63">
        <v>-3.26700000000001</v>
      </c>
      <c r="C20" s="63">
        <v>-45.77700000000001</v>
      </c>
      <c r="D20" s="63"/>
      <c r="E20" s="63"/>
    </row>
    <row r="21" spans="1:5" ht="14.25">
      <c r="A21" s="62" t="str">
        <f>+'[1]CASH FLOW'!B21</f>
        <v>   Existencias, neto </v>
      </c>
      <c r="B21" s="63">
        <v>-8.824999999999989</v>
      </c>
      <c r="C21" s="63">
        <v>-54.45399999999998</v>
      </c>
      <c r="D21" s="63"/>
      <c r="E21" s="63"/>
    </row>
    <row r="22" spans="1:5" ht="14.25">
      <c r="A22" s="62" t="str">
        <f>+'[1]CASH FLOW'!B22</f>
        <v>   Proveedores, neto </v>
      </c>
      <c r="B22" s="63">
        <v>-42.25500000000011</v>
      </c>
      <c r="C22" s="63">
        <v>6.292999999999893</v>
      </c>
      <c r="D22" s="63"/>
      <c r="E22" s="63"/>
    </row>
    <row r="23" spans="1:5" s="14" customFormat="1" ht="15">
      <c r="A23" s="64" t="str">
        <f>+'[1]CASH FLOW'!B23</f>
        <v>Variación en el capital circulante</v>
      </c>
      <c r="B23" s="65">
        <v>-54.34700000000011</v>
      </c>
      <c r="C23" s="65">
        <v>-93.9380000000001</v>
      </c>
      <c r="D23" s="65"/>
      <c r="E23" s="65"/>
    </row>
    <row r="24" spans="1:5" s="10" customFormat="1" ht="14.25">
      <c r="A24" s="66" t="str">
        <f>+'[1]CASH FLOW'!B24</f>
        <v>Otras variaciones operativas</v>
      </c>
      <c r="B24" s="67">
        <v>-21.71599999999989</v>
      </c>
      <c r="C24" s="67">
        <v>-21.253999999999884</v>
      </c>
      <c r="D24" s="67"/>
      <c r="E24" s="67"/>
    </row>
    <row r="25" spans="1:5" s="14" customFormat="1" ht="15">
      <c r="A25" s="68" t="str">
        <f>+'[1]CASH FLOW'!B25</f>
        <v>Impuestos sobre sociedades pagados</v>
      </c>
      <c r="B25" s="69">
        <v>-1.161</v>
      </c>
      <c r="C25" s="69">
        <v>-19.461</v>
      </c>
      <c r="D25" s="69"/>
      <c r="E25" s="69"/>
    </row>
    <row r="26" spans="1:5" ht="15.75" thickBot="1">
      <c r="A26" s="70" t="str">
        <f>+'[1]CASH FLOW'!B26</f>
        <v>Cash-Flow generado por las operaciones</v>
      </c>
      <c r="B26" s="71">
        <v>4.892</v>
      </c>
      <c r="C26" s="71">
        <v>32.523</v>
      </c>
      <c r="D26" s="71"/>
      <c r="E26" s="71"/>
    </row>
    <row r="27" spans="1:5" ht="15.75" thickTop="1">
      <c r="A27" s="33" t="str">
        <f>+'[1]CASH FLOW'!B27</f>
        <v>INVERSIONES</v>
      </c>
      <c r="B27" s="46"/>
      <c r="C27" s="46"/>
      <c r="D27" s="46"/>
      <c r="E27" s="46"/>
    </row>
    <row r="28" spans="1:5" ht="14.25">
      <c r="A28" s="62" t="str">
        <f>+'[1]CASH FLOW'!B28</f>
        <v>  Material, neto</v>
      </c>
      <c r="B28" s="63">
        <v>-3.906</v>
      </c>
      <c r="C28" s="63">
        <v>-23.222</v>
      </c>
      <c r="D28" s="63"/>
      <c r="E28" s="63"/>
    </row>
    <row r="29" spans="1:5" s="10" customFormat="1" ht="14.25">
      <c r="A29" s="62" t="str">
        <f>+'[1]CASH FLOW'!B29</f>
        <v>  Inmaterial, neto</v>
      </c>
      <c r="B29" s="63">
        <v>-32.583</v>
      </c>
      <c r="C29" s="63">
        <v>-43.902</v>
      </c>
      <c r="D29" s="63"/>
      <c r="E29" s="63"/>
    </row>
    <row r="30" spans="1:5" ht="13.5" customHeight="1">
      <c r="A30" s="62" t="str">
        <f>+'[1]CASH FLOW'!B30</f>
        <v>  Financiero, neto</v>
      </c>
      <c r="B30" s="63">
        <v>-37.446</v>
      </c>
      <c r="C30" s="63">
        <v>-43.312</v>
      </c>
      <c r="D30" s="63"/>
      <c r="E30" s="63"/>
    </row>
    <row r="31" spans="1:5" ht="13.5" customHeight="1">
      <c r="A31" s="66" t="str">
        <f>+'[1]CASH FLOW'!B32</f>
        <v>Intereses cobrados</v>
      </c>
      <c r="B31" s="67">
        <v>0.769</v>
      </c>
      <c r="C31" s="67">
        <v>2.301</v>
      </c>
      <c r="D31" s="67"/>
      <c r="E31" s="67"/>
    </row>
    <row r="32" spans="1:5" ht="15.75" thickBot="1">
      <c r="A32" s="72" t="str">
        <f>+'[1]CASH FLOW'!B33</f>
        <v>Cash Flow generado / (aplicado) en inversión</v>
      </c>
      <c r="B32" s="73">
        <v>-73.166</v>
      </c>
      <c r="C32" s="73">
        <v>-108.135</v>
      </c>
      <c r="D32" s="73"/>
      <c r="E32" s="73"/>
    </row>
    <row r="33" spans="1:5" ht="15.75" thickTop="1">
      <c r="A33" s="34" t="str">
        <f>+'[1]CASH FLOW'!B34</f>
        <v>FINANCIACIÓN</v>
      </c>
      <c r="B33" s="36"/>
      <c r="C33" s="36"/>
      <c r="D33" s="36"/>
      <c r="E33" s="36"/>
    </row>
    <row r="34" spans="1:5" s="14" customFormat="1" ht="15">
      <c r="A34" s="74" t="str">
        <f>+'[1]CASH FLOW'!B35</f>
        <v>Aportación socios</v>
      </c>
      <c r="B34" s="63">
        <v>0</v>
      </c>
      <c r="C34" s="63">
        <v>0</v>
      </c>
      <c r="D34" s="63"/>
      <c r="E34" s="63"/>
    </row>
    <row r="35" spans="1:5" s="14" customFormat="1" ht="15">
      <c r="A35" s="74" t="str">
        <f>+'[1]CASH FLOW'!B36</f>
        <v>Variación de acciones propias</v>
      </c>
      <c r="B35" s="63">
        <v>9.708</v>
      </c>
      <c r="C35" s="63">
        <v>-1.35</v>
      </c>
      <c r="D35" s="63"/>
      <c r="E35" s="63"/>
    </row>
    <row r="36" spans="1:5" s="14" customFormat="1" ht="15">
      <c r="A36" s="74" t="str">
        <f>+'[1]CASH FLOW'!B37</f>
        <v>Dividendos de las Sociedades a Socios externos</v>
      </c>
      <c r="B36" s="63">
        <v>0</v>
      </c>
      <c r="C36" s="63">
        <v>0</v>
      </c>
      <c r="D36" s="63"/>
      <c r="E36" s="63"/>
    </row>
    <row r="37" spans="1:5" s="14" customFormat="1" ht="15">
      <c r="A37" s="74" t="str">
        <f>+'[1]CASH FLOW'!B38</f>
        <v>Dividendos de la Sociedad Dominante</v>
      </c>
      <c r="B37" s="63">
        <v>0</v>
      </c>
      <c r="C37" s="63">
        <v>0</v>
      </c>
      <c r="D37" s="63"/>
      <c r="E37" s="63"/>
    </row>
    <row r="38" spans="1:5" s="14" customFormat="1" ht="15">
      <c r="A38" s="74" t="s">
        <v>70</v>
      </c>
      <c r="B38" s="63">
        <v>0</v>
      </c>
      <c r="C38" s="63">
        <v>0</v>
      </c>
      <c r="D38" s="63"/>
      <c r="E38" s="63"/>
    </row>
    <row r="39" spans="1:5" ht="14.25">
      <c r="A39" s="74" t="str">
        <f>+'[1]CASH FLOW'!B40</f>
        <v>Aumentos (devoluciones) subvenciones</v>
      </c>
      <c r="B39" s="63">
        <v>7.979</v>
      </c>
      <c r="C39" s="63">
        <v>13.016</v>
      </c>
      <c r="D39" s="63"/>
      <c r="E39" s="63"/>
    </row>
    <row r="40" spans="1:5" ht="14.25">
      <c r="A40" s="74" t="str">
        <f>+'[1]CASH FLOW'!B41</f>
        <v>Aumentos (disminuciones) deuda financiera</v>
      </c>
      <c r="B40" s="63">
        <v>6.527</v>
      </c>
      <c r="C40" s="63">
        <v>9.901</v>
      </c>
      <c r="D40" s="63"/>
      <c r="E40" s="63"/>
    </row>
    <row r="41" spans="1:5" s="10" customFormat="1" ht="14.25">
      <c r="A41" s="74" t="str">
        <f>+'[1]CASH FLOW'!B42</f>
        <v>Intereses pagados</v>
      </c>
      <c r="B41" s="63">
        <v>-4.348</v>
      </c>
      <c r="C41" s="63">
        <v>-10.81</v>
      </c>
      <c r="D41" s="63"/>
      <c r="E41" s="63"/>
    </row>
    <row r="42" spans="1:5" s="10" customFormat="1" ht="15.75" thickBot="1">
      <c r="A42" s="72" t="str">
        <f>+'[1]CASH FLOW'!B43</f>
        <v>Cash-Flow generado / (aplicado) en financiación</v>
      </c>
      <c r="B42" s="73">
        <v>19.866000000000003</v>
      </c>
      <c r="C42" s="73">
        <v>10.757</v>
      </c>
      <c r="D42" s="73"/>
      <c r="E42" s="73"/>
    </row>
    <row r="43" spans="1:5" s="10" customFormat="1" ht="16.5" thickBot="1" thickTop="1">
      <c r="A43" s="133" t="str">
        <f>+'[1]CASH FLOW'!B44</f>
        <v>VARIACIÓN NETA DE EFECTIVO Y EQUIVALENTES</v>
      </c>
      <c r="B43" s="76">
        <v>-48.408</v>
      </c>
      <c r="C43" s="76">
        <v>-64.855</v>
      </c>
      <c r="D43" s="76"/>
      <c r="E43" s="76"/>
    </row>
    <row r="44" spans="1:5" s="14" customFormat="1" ht="15.75" thickTop="1">
      <c r="A44" s="134" t="str">
        <f>+'[1]CASH FLOW'!B46</f>
        <v>Saldo inicial de efectivo y equivalentes</v>
      </c>
      <c r="B44" s="135">
        <v>128.983</v>
      </c>
      <c r="C44" s="135">
        <v>128.983</v>
      </c>
      <c r="D44" s="135"/>
      <c r="E44" s="135"/>
    </row>
    <row r="45" spans="1:5" s="14" customFormat="1" ht="15">
      <c r="A45" s="74" t="str">
        <f>+'[1]CASH FLOW'!B47</f>
        <v>Variación aportación nuevas sociedades</v>
      </c>
      <c r="B45" s="67">
        <v>0</v>
      </c>
      <c r="C45" s="67">
        <v>0</v>
      </c>
      <c r="D45" s="67"/>
      <c r="E45" s="67"/>
    </row>
    <row r="46" spans="1:5" s="14" customFormat="1" ht="15">
      <c r="A46" s="74" t="str">
        <f>+'[1]CASH FLOW'!B48</f>
        <v>Variación de la tasa de cambio</v>
      </c>
      <c r="B46" s="63">
        <v>-0.283</v>
      </c>
      <c r="C46" s="63">
        <v>-0.623</v>
      </c>
      <c r="D46" s="63"/>
      <c r="E46" s="63"/>
    </row>
    <row r="47" spans="1:5" s="14" customFormat="1" ht="14.25" customHeight="1">
      <c r="A47" s="74" t="str">
        <f>+'[1]CASH FLOW'!B49</f>
        <v>Variación neta de efectivo y equivalentes</v>
      </c>
      <c r="B47" s="63">
        <v>-48.408</v>
      </c>
      <c r="C47" s="63">
        <v>-64.855</v>
      </c>
      <c r="D47" s="63"/>
      <c r="E47" s="63"/>
    </row>
    <row r="48" spans="1:5" s="10" customFormat="1" ht="14.25" customHeight="1">
      <c r="A48" s="64" t="str">
        <f>+'[1]CASH FLOW'!B50</f>
        <v>Saldo final de efectivo y equivalentes</v>
      </c>
      <c r="B48" s="65">
        <v>80.29200000000002</v>
      </c>
      <c r="C48" s="65">
        <v>63.505</v>
      </c>
      <c r="D48" s="65"/>
      <c r="E48" s="65"/>
    </row>
    <row r="49" spans="1:5" s="14" customFormat="1" ht="15.75" thickBot="1">
      <c r="A49" s="62" t="str">
        <f>+'[1]CASH FLOW'!B51</f>
        <v>Endeudamiento financiero a corto y largo plazo</v>
      </c>
      <c r="B49" s="63">
        <v>-409.206</v>
      </c>
      <c r="C49" s="63">
        <v>-407.312</v>
      </c>
      <c r="D49" s="63"/>
      <c r="E49" s="63"/>
    </row>
    <row r="50" spans="1:5" ht="16.5" thickBot="1" thickTop="1">
      <c r="A50" s="75" t="str">
        <f>+'[1]CASH FLOW'!B52</f>
        <v>Deuda / (Caja) neta</v>
      </c>
      <c r="B50" s="76">
        <v>328.914</v>
      </c>
      <c r="C50" s="76">
        <v>343.807</v>
      </c>
      <c r="D50" s="76"/>
      <c r="E50" s="76"/>
    </row>
    <row r="51" spans="2:5" ht="15" thickTop="1">
      <c r="B51" s="12"/>
      <c r="E51" s="11"/>
    </row>
    <row r="52" spans="2:5" ht="14.25">
      <c r="B52" s="12"/>
      <c r="E52" s="11"/>
    </row>
    <row r="53" spans="2:5" ht="14.25">
      <c r="B53" s="12"/>
      <c r="E53" s="11"/>
    </row>
    <row r="54" spans="2:5" ht="14.25">
      <c r="B54" s="12"/>
      <c r="E54" s="11"/>
    </row>
    <row r="55" spans="2:5" ht="14.25">
      <c r="B55" s="12"/>
      <c r="E55" s="11"/>
    </row>
    <row r="56" spans="2:5" ht="14.25">
      <c r="B56" s="12"/>
      <c r="E56" s="11"/>
    </row>
    <row r="57" spans="2:5" ht="14.25">
      <c r="B57" s="12"/>
      <c r="E57" s="11"/>
    </row>
    <row r="58" spans="2:5" ht="14.25">
      <c r="B58" s="12"/>
      <c r="E58" s="11"/>
    </row>
    <row r="59" spans="2:5" ht="14.25">
      <c r="B59" s="12"/>
      <c r="E59" s="11"/>
    </row>
    <row r="60" ht="14.25">
      <c r="E60" s="11"/>
    </row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 hidden="1"/>
    <row r="71" ht="14.25"/>
    <row r="72" ht="14.25"/>
    <row r="73" ht="14.25"/>
    <row r="74" ht="14.25"/>
  </sheetData>
  <sheetProtection/>
  <printOptions/>
  <pageMargins left="0.75" right="0.75" top="1" bottom="1" header="0" footer="0"/>
  <pageSetup fitToHeight="1" fitToWidth="1" horizontalDpi="600" verticalDpi="600" orientation="portrait" paperSize="9" scale="78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E32"/>
  <sheetViews>
    <sheetView zoomScalePageLayoutView="0" workbookViewId="0" topLeftCell="A1">
      <selection activeCell="B16" sqref="B16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6" width="11.421875" style="1" hidden="1" customWidth="1"/>
    <col min="7" max="7" width="2.421875" style="1" hidden="1" customWidth="1"/>
    <col min="8" max="16384" width="11.421875" style="1" hidden="1" customWidth="1"/>
  </cols>
  <sheetData>
    <row r="1" spans="1:5" ht="12.75">
      <c r="A1" s="39"/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5" ht="18">
      <c r="A3" s="41" t="s">
        <v>43</v>
      </c>
      <c r="B3" s="39"/>
      <c r="C3" s="39"/>
      <c r="D3" s="39"/>
      <c r="E3" s="39"/>
    </row>
    <row r="4" spans="1:5" ht="12.75">
      <c r="A4" s="39"/>
      <c r="B4" s="39"/>
      <c r="C4" s="39"/>
      <c r="D4" s="39"/>
      <c r="E4" s="39"/>
    </row>
    <row r="9" ht="15">
      <c r="A9" s="13" t="s">
        <v>34</v>
      </c>
    </row>
    <row r="10" spans="1:5" ht="15">
      <c r="A10" s="17"/>
      <c r="B10" s="31" t="str">
        <f>'Cash Flow'!B7</f>
        <v>1T 11</v>
      </c>
      <c r="C10" s="31" t="str">
        <f>'Cash Flow'!C7</f>
        <v>1S 11</v>
      </c>
      <c r="D10" s="31" t="str">
        <f>'Cash Flow'!D7</f>
        <v>9M 11</v>
      </c>
      <c r="E10" s="31">
        <f>'Cash Flow'!E7</f>
        <v>2011</v>
      </c>
    </row>
    <row r="11" spans="1:5" s="27" customFormat="1" ht="12" thickBot="1">
      <c r="A11" s="28"/>
      <c r="B11" s="32" t="s">
        <v>0</v>
      </c>
      <c r="C11" s="32" t="s">
        <v>0</v>
      </c>
      <c r="D11" s="32" t="s">
        <v>0</v>
      </c>
      <c r="E11" s="140" t="s">
        <v>0</v>
      </c>
    </row>
    <row r="12" spans="1:5" s="4" customFormat="1" ht="15" thickTop="1">
      <c r="A12" s="136" t="str">
        <f>+'[1]TABLAS'!B56</f>
        <v>Transporte y Tráfico</v>
      </c>
      <c r="B12" s="137">
        <v>138.29</v>
      </c>
      <c r="C12" s="137">
        <v>305.18</v>
      </c>
      <c r="D12" s="137"/>
      <c r="E12" s="137"/>
    </row>
    <row r="13" spans="1:5" s="4" customFormat="1" ht="14.25">
      <c r="A13" s="136" t="str">
        <f>+'[1]TABLAS'!B57</f>
        <v>Telecom y Media</v>
      </c>
      <c r="B13" s="137">
        <v>91.74</v>
      </c>
      <c r="C13" s="137">
        <v>211.2</v>
      </c>
      <c r="D13" s="137"/>
      <c r="E13" s="137"/>
    </row>
    <row r="14" spans="1:5" s="4" customFormat="1" ht="14.25">
      <c r="A14" s="136" t="str">
        <f>+'[1]TABLAS'!B58</f>
        <v>AA.PP. y Sanidad </v>
      </c>
      <c r="B14" s="137">
        <v>91.07</v>
      </c>
      <c r="C14" s="137">
        <v>195.08</v>
      </c>
      <c r="D14" s="137"/>
      <c r="E14" s="137"/>
    </row>
    <row r="15" spans="1:5" s="4" customFormat="1" ht="14.25">
      <c r="A15" s="136" t="str">
        <f>+'[1]TABLAS'!B59</f>
        <v>Servicios Financieros</v>
      </c>
      <c r="B15" s="137">
        <v>98.37</v>
      </c>
      <c r="C15" s="137">
        <v>207.67</v>
      </c>
      <c r="D15" s="137"/>
      <c r="E15" s="137"/>
    </row>
    <row r="16" spans="1:5" s="4" customFormat="1" ht="14.25">
      <c r="A16" s="136" t="str">
        <f>+'[1]TABLAS'!B60</f>
        <v>Energía e Industria</v>
      </c>
      <c r="B16" s="137">
        <v>97.12</v>
      </c>
      <c r="C16" s="137">
        <v>188.82</v>
      </c>
      <c r="D16" s="137"/>
      <c r="E16" s="137"/>
    </row>
    <row r="17" spans="1:5" s="4" customFormat="1" ht="14.25">
      <c r="A17" s="136" t="str">
        <f>+'[1]TABLAS'!B61</f>
        <v>Seguridad y Defensa</v>
      </c>
      <c r="B17" s="137">
        <v>140.9</v>
      </c>
      <c r="C17" s="137">
        <v>245.68</v>
      </c>
      <c r="D17" s="137"/>
      <c r="E17" s="137"/>
    </row>
    <row r="18" spans="1:5" s="4" customFormat="1" ht="15.75" thickBot="1">
      <c r="A18" s="138" t="str">
        <f>+'[1]TABLAS'!B62</f>
        <v>TOTAL </v>
      </c>
      <c r="B18" s="139">
        <v>657.49</v>
      </c>
      <c r="C18" s="139">
        <v>1353.63</v>
      </c>
      <c r="D18" s="139"/>
      <c r="E18" s="139"/>
    </row>
    <row r="19" spans="1:5" ht="13.5" thickTop="1">
      <c r="A19" s="18"/>
      <c r="D19" s="19"/>
      <c r="E19" s="19"/>
    </row>
    <row r="20" ht="14.25">
      <c r="A20" s="4"/>
    </row>
    <row r="21" ht="15">
      <c r="A21" s="13" t="s">
        <v>35</v>
      </c>
    </row>
    <row r="22" ht="15">
      <c r="A22" s="13"/>
    </row>
    <row r="23" spans="1:5" ht="15">
      <c r="A23" s="17"/>
      <c r="B23" s="31" t="s">
        <v>73</v>
      </c>
      <c r="C23" s="31" t="s">
        <v>71</v>
      </c>
      <c r="D23" s="31" t="str">
        <f>D10</f>
        <v>9M 11</v>
      </c>
      <c r="E23" s="31">
        <f>E10</f>
        <v>2011</v>
      </c>
    </row>
    <row r="24" spans="1:5" s="27" customFormat="1" ht="12" thickBot="1">
      <c r="A24" s="28"/>
      <c r="B24" s="32" t="s">
        <v>0</v>
      </c>
      <c r="C24" s="32" t="s">
        <v>0</v>
      </c>
      <c r="D24" s="32" t="s">
        <v>0</v>
      </c>
      <c r="E24" s="32" t="s">
        <v>0</v>
      </c>
    </row>
    <row r="25" spans="1:5" s="9" customFormat="1" ht="16.5" thickBot="1" thickTop="1">
      <c r="A25" s="144" t="s">
        <v>36</v>
      </c>
      <c r="B25" s="145">
        <v>657.498</v>
      </c>
      <c r="C25" s="145">
        <v>1353.632</v>
      </c>
      <c r="D25" s="145"/>
      <c r="E25" s="145"/>
    </row>
    <row r="26" spans="1:5" s="9" customFormat="1" ht="15.75" thickTop="1">
      <c r="A26" s="146" t="str">
        <f>'[2]TABLAS'!I59</f>
        <v>     Mercado Nacional</v>
      </c>
      <c r="B26" s="147">
        <v>386.9232751287105</v>
      </c>
      <c r="C26" s="147">
        <v>822.8304358188516</v>
      </c>
      <c r="D26" s="156"/>
      <c r="E26" s="156"/>
    </row>
    <row r="27" spans="1:5" s="9" customFormat="1" ht="15">
      <c r="A27" s="148" t="str">
        <f>'[2]TABLAS'!I60</f>
        <v>     Internacional</v>
      </c>
      <c r="B27" s="149">
        <v>270.57472487128956</v>
      </c>
      <c r="C27" s="149">
        <v>530.8015641811485</v>
      </c>
      <c r="D27" s="149"/>
      <c r="E27" s="149"/>
    </row>
    <row r="28" spans="1:5" s="9" customFormat="1" ht="14.25">
      <c r="A28" s="150" t="str">
        <f>'[2]TABLAS'!I61</f>
        <v>        * Europa</v>
      </c>
      <c r="B28" s="151">
        <v>122.8845013434751</v>
      </c>
      <c r="C28" s="151">
        <v>223.0129393285579</v>
      </c>
      <c r="D28" s="151"/>
      <c r="E28" s="151"/>
    </row>
    <row r="29" spans="1:5" s="9" customFormat="1" ht="14.25">
      <c r="A29" s="150" t="str">
        <f>'[2]TABLAS'!I62</f>
        <v>        * Latinoamérica</v>
      </c>
      <c r="B29" s="151">
        <v>99.79405146129658</v>
      </c>
      <c r="C29" s="151">
        <v>199.0515920587747</v>
      </c>
      <c r="D29" s="151"/>
      <c r="E29" s="151"/>
    </row>
    <row r="30" spans="1:5" s="9" customFormat="1" ht="14.25">
      <c r="A30" s="150" t="str">
        <f>'[2]TABLAS'!I63</f>
        <v>        * Otros</v>
      </c>
      <c r="B30" s="151">
        <v>47.8961720665179</v>
      </c>
      <c r="C30" s="151">
        <v>108.73703279381584</v>
      </c>
      <c r="D30" s="151"/>
      <c r="E30" s="151"/>
    </row>
    <row r="31" spans="1:5" s="9" customFormat="1" ht="14.25">
      <c r="A31" s="150" t="str">
        <f>'[2]TABLAS'!I64</f>
        <v>          * EEUU y Canadá</v>
      </c>
      <c r="B31" s="151">
        <v>4.77179645076925</v>
      </c>
      <c r="C31" s="151">
        <v>12.179534231717302</v>
      </c>
      <c r="D31" s="151"/>
      <c r="E31" s="151"/>
    </row>
    <row r="32" spans="1:5" s="9" customFormat="1" ht="14.25">
      <c r="A32" s="152" t="str">
        <f>'[2]TABLAS'!I65</f>
        <v>          * África/Asia/Autralia</v>
      </c>
      <c r="B32" s="153">
        <v>43.12437561574865</v>
      </c>
      <c r="C32" s="153">
        <v>96.55749856209854</v>
      </c>
      <c r="D32" s="153"/>
      <c r="E32" s="153"/>
    </row>
  </sheetData>
  <sheetProtection/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Indra</cp:lastModifiedBy>
  <cp:lastPrinted>2010-05-12T15:43:53Z</cp:lastPrinted>
  <dcterms:created xsi:type="dcterms:W3CDTF">2003-04-23T10:05:17Z</dcterms:created>
  <dcterms:modified xsi:type="dcterms:W3CDTF">2011-07-26T10:17:03Z</dcterms:modified>
  <cp:category/>
  <cp:version/>
  <cp:contentType/>
  <cp:contentStatus/>
</cp:coreProperties>
</file>