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0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</externalReferences>
  <definedNames>
    <definedName name="A">#REF!</definedName>
    <definedName name="_xlnm.Print_Area" localSheetId="1">' PYG'!$B$1:$B$27</definedName>
    <definedName name="_xlnm.Print_Area" localSheetId="0">'Indice'!$1:$45</definedName>
    <definedName name="_xlnm.Print_Area" localSheetId="2">'PYG por Negocios'!$A$1:$D$50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<sst xmlns="http://schemas.openxmlformats.org/spreadsheetml/2006/main" count="131" uniqueCount="114">
  <si>
    <t>M€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</si>
  <si>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</si>
  <si>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</si>
  <si>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</si>
  <si>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</si>
  <si>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</si>
  <si>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</si>
  <si>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 xml:space="preserve"> </t>
  </si>
  <si>
    <t>Estado de FCF Consolidado</t>
  </si>
  <si>
    <t>Cuenta de Perdidas y Ganancias Consolidada por Negocios</t>
  </si>
  <si>
    <t>T&amp;D</t>
  </si>
  <si>
    <t>Total</t>
  </si>
  <si>
    <t>-</t>
  </si>
  <si>
    <t>Minsait</t>
  </si>
  <si>
    <r>
      <t>(1)</t>
    </r>
    <r>
      <rPr>
        <i/>
        <sz val="8"/>
        <color indexed="61"/>
        <rFont val="Times New Roman"/>
        <family val="1"/>
      </rPr>
      <t xml:space="preserve">   </t>
    </r>
    <r>
      <rPr>
        <i/>
        <sz val="8"/>
        <color indexed="61"/>
        <rFont val="Arial"/>
        <family val="2"/>
      </rPr>
      <t>El efecto NIIF 16 se encuentra recogido en el epígrafe “Variación de otros pasivos financieros”</t>
    </r>
  </si>
  <si>
    <t>1S21 (NIIF)</t>
  </si>
  <si>
    <t>1S21</t>
  </si>
  <si>
    <t>Ingresos ordinarios</t>
  </si>
  <si>
    <t>Otros ingresos</t>
  </si>
  <si>
    <t>Aprovisionamientos y otros gastos de explotación</t>
  </si>
  <si>
    <t>Gastos de personal</t>
  </si>
  <si>
    <t>Otros resultados</t>
  </si>
  <si>
    <t>Resultado Bruto de Explotación (EBITDA)</t>
  </si>
  <si>
    <t>Amortizaciones</t>
  </si>
  <si>
    <t>Resultado de Explotación (EBIT)</t>
  </si>
  <si>
    <t xml:space="preserve">Margen EBIT </t>
  </si>
  <si>
    <t>Resultado Financiero</t>
  </si>
  <si>
    <t>Resultado de entidades valoradas por el método de la participación</t>
  </si>
  <si>
    <t>Resultado antes de impuestos</t>
  </si>
  <si>
    <t>Impuesto de sociedades</t>
  </si>
  <si>
    <t>Resultado del ejercicio</t>
  </si>
  <si>
    <t>Resultado atribuible a socios externos</t>
  </si>
  <si>
    <t>Resultado neto</t>
  </si>
  <si>
    <t xml:space="preserve">Inmovilizado material </t>
  </si>
  <si>
    <t>Inversiones inmobiliarias</t>
  </si>
  <si>
    <t>Activos por derechos de uso</t>
  </si>
  <si>
    <t>Fondo de Comercio</t>
  </si>
  <si>
    <t>Otros activos intangibles</t>
  </si>
  <si>
    <t>Participadas y otros inmovilizados financieros</t>
  </si>
  <si>
    <t>Activos por impuestos diferidos</t>
  </si>
  <si>
    <t xml:space="preserve">   Activos no corrientes</t>
  </si>
  <si>
    <t>Activos mantenidos para la venta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</si>
  <si>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</si>
  <si>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</si>
  <si>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</si>
  <si>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</si>
  <si>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</si>
  <si>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</si>
  <si>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</si>
  <si>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</si>
  <si>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</si>
  <si>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</si>
  <si>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</si>
  <si>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</si>
  <si>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Otros pasivos financieros no corrientes</t>
  </si>
  <si>
    <t>Subvenciones</t>
  </si>
  <si>
    <t>Otros pasivos no corrientes</t>
  </si>
  <si>
    <t>Pasivos por impuestos diferidos</t>
  </si>
  <si>
    <t xml:space="preserve">   Pasivos no corrientes</t>
  </si>
  <si>
    <t>Pasivos mantenidos para la venta</t>
  </si>
  <si>
    <t>Deuda financiera a corto plazo</t>
  </si>
  <si>
    <t>Otros pasivos financieros corrientes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</si>
  <si>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</si>
  <si>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</si>
  <si>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</si>
  <si>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</si>
  <si>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</si>
  <si>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Deuda neta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</si>
  <si>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</si>
  <si>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</si>
  <si>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</si>
  <si>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</si>
  <si>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Resultados financieros</t>
  </si>
  <si>
    <t>Dividendos cobrados</t>
  </si>
  <si>
    <t>Flujo de caja operativo antes de variación de capital circulante</t>
  </si>
  <si>
    <t>Variación en deudores comerciales y otros</t>
  </si>
  <si>
    <t>Variación en existencias</t>
  </si>
  <si>
    <t>Variación en acreedores comerciales y otros</t>
  </si>
  <si>
    <t>Tesorería procedente de las actividades operativas</t>
  </si>
  <si>
    <t xml:space="preserve">  Inversión Material, neto</t>
  </si>
  <si>
    <t xml:space="preserve">  Inversión Inmaterial, neto</t>
  </si>
  <si>
    <t>Capex</t>
  </si>
  <si>
    <t>Resultados financieros pagados</t>
  </si>
  <si>
    <t>Variación de otros pasivos financieros (1)</t>
  </si>
  <si>
    <t>Impuestos sobre sociedades pagados</t>
  </si>
  <si>
    <t>Flujo de caja libre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</si>
  <si>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</si>
  <si>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</si>
  <si>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</si>
  <si>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</si>
  <si>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Aportación de socios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</si>
  <si>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</si>
  <si>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</si>
  <si>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</si>
  <si>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</si>
  <si>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</si>
  <si>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Ingresos</t>
  </si>
  <si>
    <t>EBITDA</t>
  </si>
  <si>
    <t>Margen EBITDA %</t>
  </si>
  <si>
    <t>Margen Operativo</t>
  </si>
  <si>
    <t>Margen Operativo %</t>
  </si>
  <si>
    <t>EBIT</t>
  </si>
  <si>
    <t>Margen EBIT %</t>
  </si>
  <si>
    <t xml:space="preserve">  - Defensa &amp; Seguridad</t>
  </si>
  <si>
    <t xml:space="preserve">  - Transporte &amp; Tráfico</t>
  </si>
  <si>
    <t xml:space="preserve">  - Energía &amp; Industria</t>
  </si>
  <si>
    <t xml:space="preserve">  - Servicios Financieros</t>
  </si>
  <si>
    <t xml:space="preserve">  - Telecom &amp; Media</t>
  </si>
  <si>
    <t xml:space="preserve">  - AA.PP. &amp; Sanidad </t>
  </si>
  <si>
    <t>TOTAL Ventas</t>
  </si>
  <si>
    <t>España</t>
  </si>
  <si>
    <t>América</t>
  </si>
  <si>
    <t>Europa</t>
  </si>
  <si>
    <t>Asia, Oriente Medio &amp; África</t>
  </si>
</sst>
</file>

<file path=xl/styles.xml><?xml version="1.0" encoding="utf-8"?>
<styleSheet xmlns="http://schemas.openxmlformats.org/spreadsheetml/2006/main">
  <numFmts count="3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"/>
    <numFmt numFmtId="178" formatCode="#,##0.0;\(#,##0.0\)"/>
    <numFmt numFmtId="179" formatCode="#,##0.0_);\(#,##0.0\)"/>
    <numFmt numFmtId="180" formatCode="#,##0;\(#,##0\)"/>
    <numFmt numFmtId="181" formatCode="0.0%;\(0.0%\)"/>
    <numFmt numFmtId="182" formatCode="[$-C0A]dddd\,\ 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8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i/>
      <sz val="8"/>
      <color indexed="61"/>
      <name val="Arial"/>
      <family val="2"/>
    </font>
    <font>
      <i/>
      <sz val="8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1"/>
      <color indexed="61"/>
      <name val="Neo Sans Light"/>
      <family val="2"/>
    </font>
    <font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b/>
      <sz val="14"/>
      <color indexed="61"/>
      <name val="Neo Sans Light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1"/>
      <color rgb="FF004254"/>
      <name val="Neo Sans Light"/>
      <family val="2"/>
    </font>
    <font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i/>
      <sz val="8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>
        <color indexed="63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79" fontId="10" fillId="33" borderId="10" xfId="54" applyNumberFormat="1" applyFont="1" applyFill="1" applyBorder="1" applyAlignment="1">
      <alignment vertical="center"/>
      <protection/>
    </xf>
    <xf numFmtId="3" fontId="9" fillId="33" borderId="11" xfId="0" applyNumberFormat="1" applyFont="1" applyFill="1" applyBorder="1" applyAlignment="1">
      <alignment horizontal="right"/>
    </xf>
    <xf numFmtId="1" fontId="15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1" fillId="34" borderId="0" xfId="0" applyNumberFormat="1" applyFont="1" applyFill="1" applyBorder="1" applyAlignment="1">
      <alignment horizontal="right" wrapText="1"/>
    </xf>
    <xf numFmtId="1" fontId="13" fillId="34" borderId="0" xfId="0" applyNumberFormat="1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/>
    </xf>
    <xf numFmtId="0" fontId="12" fillId="34" borderId="0" xfId="0" applyFont="1" applyFill="1" applyBorder="1" applyAlignment="1">
      <alignment horizontal="right"/>
    </xf>
    <xf numFmtId="1" fontId="15" fillId="34" borderId="0" xfId="54" applyNumberFormat="1" applyFont="1" applyFill="1" applyBorder="1" applyAlignment="1">
      <alignment/>
      <protection/>
    </xf>
    <xf numFmtId="179" fontId="9" fillId="33" borderId="10" xfId="54" applyNumberFormat="1" applyFont="1" applyFill="1" applyBorder="1" applyAlignment="1">
      <alignment vertical="center"/>
      <protection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wrapText="1"/>
    </xf>
    <xf numFmtId="3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wrapText="1"/>
    </xf>
    <xf numFmtId="1" fontId="10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176" fontId="16" fillId="34" borderId="0" xfId="0" applyNumberFormat="1" applyFont="1" applyFill="1" applyBorder="1" applyAlignment="1">
      <alignment horizontal="right"/>
    </xf>
    <xf numFmtId="37" fontId="10" fillId="34" borderId="0" xfId="54" applyNumberFormat="1" applyFont="1" applyFill="1" applyBorder="1" applyAlignment="1">
      <alignment/>
      <protection/>
    </xf>
    <xf numFmtId="1" fontId="9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justify"/>
    </xf>
    <xf numFmtId="177" fontId="10" fillId="34" borderId="0" xfId="0" applyNumberFormat="1" applyFont="1" applyFill="1" applyBorder="1" applyAlignment="1">
      <alignment/>
    </xf>
    <xf numFmtId="9" fontId="14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20" fillId="34" borderId="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 locked="0"/>
    </xf>
    <xf numFmtId="0" fontId="26" fillId="33" borderId="0" xfId="0" applyFont="1" applyFill="1" applyAlignment="1">
      <alignment/>
    </xf>
    <xf numFmtId="178" fontId="20" fillId="33" borderId="0" xfId="0" applyNumberFormat="1" applyFont="1" applyFill="1" applyAlignment="1">
      <alignment/>
    </xf>
    <xf numFmtId="0" fontId="25" fillId="33" borderId="12" xfId="0" applyFont="1" applyFill="1" applyBorder="1" applyAlignment="1">
      <alignment horizontal="center" vertical="top" wrapText="1"/>
    </xf>
    <xf numFmtId="0" fontId="24" fillId="33" borderId="0" xfId="0" applyFont="1" applyFill="1" applyAlignment="1" applyProtection="1">
      <alignment/>
      <protection locked="0"/>
    </xf>
    <xf numFmtId="178" fontId="19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178" fontId="20" fillId="33" borderId="10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78" fontId="19" fillId="33" borderId="13" xfId="0" applyNumberFormat="1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178" fontId="19" fillId="33" borderId="15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178" fontId="19" fillId="33" borderId="16" xfId="0" applyNumberFormat="1" applyFont="1" applyFill="1" applyBorder="1" applyAlignment="1" applyProtection="1">
      <alignment/>
      <protection locked="0"/>
    </xf>
    <xf numFmtId="178" fontId="19" fillId="33" borderId="17" xfId="0" applyNumberFormat="1" applyFont="1" applyFill="1" applyBorder="1" applyAlignment="1" applyProtection="1">
      <alignment/>
      <protection locked="0"/>
    </xf>
    <xf numFmtId="178" fontId="20" fillId="33" borderId="0" xfId="0" applyNumberFormat="1" applyFont="1" applyFill="1" applyBorder="1" applyAlignment="1" applyProtection="1">
      <alignment/>
      <protection locked="0"/>
    </xf>
    <xf numFmtId="178" fontId="20" fillId="33" borderId="17" xfId="0" applyNumberFormat="1" applyFont="1" applyFill="1" applyBorder="1" applyAlignment="1" applyProtection="1">
      <alignment/>
      <protection locked="0"/>
    </xf>
    <xf numFmtId="178" fontId="19" fillId="33" borderId="18" xfId="0" applyNumberFormat="1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 locked="0"/>
    </xf>
    <xf numFmtId="0" fontId="21" fillId="34" borderId="0" xfId="0" applyFont="1" applyFill="1" applyAlignment="1" applyProtection="1">
      <alignment/>
      <protection/>
    </xf>
    <xf numFmtId="0" fontId="26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19" fillId="34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/>
    </xf>
    <xf numFmtId="0" fontId="74" fillId="35" borderId="10" xfId="0" applyFont="1" applyFill="1" applyBorder="1" applyAlignment="1">
      <alignment horizontal="center" vertical="center" wrapText="1"/>
    </xf>
    <xf numFmtId="0" fontId="75" fillId="35" borderId="0" xfId="0" applyFont="1" applyFill="1" applyAlignment="1" applyProtection="1">
      <alignment/>
      <protection locked="0"/>
    </xf>
    <xf numFmtId="0" fontId="76" fillId="35" borderId="0" xfId="0" applyFont="1" applyFill="1" applyAlignment="1">
      <alignment/>
    </xf>
    <xf numFmtId="0" fontId="77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78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0" fontId="78" fillId="34" borderId="19" xfId="0" applyFont="1" applyFill="1" applyBorder="1" applyAlignment="1">
      <alignment/>
    </xf>
    <xf numFmtId="0" fontId="78" fillId="34" borderId="20" xfId="0" applyFont="1" applyFill="1" applyBorder="1" applyAlignment="1">
      <alignment/>
    </xf>
    <xf numFmtId="0" fontId="80" fillId="34" borderId="21" xfId="0" applyFont="1" applyFill="1" applyBorder="1" applyAlignment="1">
      <alignment/>
    </xf>
    <xf numFmtId="0" fontId="79" fillId="34" borderId="22" xfId="0" applyFont="1" applyFill="1" applyBorder="1" applyAlignment="1">
      <alignment horizontal="left"/>
    </xf>
    <xf numFmtId="0" fontId="78" fillId="34" borderId="23" xfId="0" applyFont="1" applyFill="1" applyBorder="1" applyAlignment="1">
      <alignment horizontal="left"/>
    </xf>
    <xf numFmtId="0" fontId="79" fillId="34" borderId="24" xfId="0" applyFont="1" applyFill="1" applyBorder="1" applyAlignment="1">
      <alignment/>
    </xf>
    <xf numFmtId="0" fontId="78" fillId="34" borderId="22" xfId="0" applyFont="1" applyFill="1" applyBorder="1" applyAlignment="1">
      <alignment horizontal="left"/>
    </xf>
    <xf numFmtId="178" fontId="78" fillId="33" borderId="10" xfId="0" applyNumberFormat="1" applyFont="1" applyFill="1" applyBorder="1" applyAlignment="1">
      <alignment horizontal="center" vertical="center"/>
    </xf>
    <xf numFmtId="178" fontId="79" fillId="33" borderId="13" xfId="0" applyNumberFormat="1" applyFont="1" applyFill="1" applyBorder="1" applyAlignment="1">
      <alignment horizontal="center" vertical="center"/>
    </xf>
    <xf numFmtId="178" fontId="79" fillId="33" borderId="10" xfId="54" applyNumberFormat="1" applyFont="1" applyFill="1" applyBorder="1" applyAlignment="1">
      <alignment horizontal="center" vertical="center"/>
      <protection/>
    </xf>
    <xf numFmtId="178" fontId="79" fillId="33" borderId="13" xfId="54" applyNumberFormat="1" applyFont="1" applyFill="1" applyBorder="1" applyAlignment="1">
      <alignment horizontal="center" vertical="center"/>
      <protection/>
    </xf>
    <xf numFmtId="178" fontId="78" fillId="33" borderId="25" xfId="54" applyNumberFormat="1" applyFont="1" applyFill="1" applyBorder="1" applyAlignment="1">
      <alignment horizontal="center" vertical="center"/>
      <protection/>
    </xf>
    <xf numFmtId="178" fontId="78" fillId="33" borderId="26" xfId="54" applyNumberFormat="1" applyFont="1" applyFill="1" applyBorder="1" applyAlignment="1">
      <alignment horizontal="center" vertical="center"/>
      <protection/>
    </xf>
    <xf numFmtId="178" fontId="78" fillId="33" borderId="10" xfId="54" applyNumberFormat="1" applyFont="1" applyFill="1" applyBorder="1" applyAlignment="1">
      <alignment horizontal="center" vertical="center"/>
      <protection/>
    </xf>
    <xf numFmtId="178" fontId="79" fillId="33" borderId="17" xfId="0" applyNumberFormat="1" applyFont="1" applyFill="1" applyBorder="1" applyAlignment="1">
      <alignment horizontal="center" vertical="center"/>
    </xf>
    <xf numFmtId="178" fontId="78" fillId="33" borderId="18" xfId="0" applyNumberFormat="1" applyFont="1" applyFill="1" applyBorder="1" applyAlignment="1">
      <alignment horizontal="center"/>
    </xf>
    <xf numFmtId="178" fontId="78" fillId="33" borderId="17" xfId="0" applyNumberFormat="1" applyFont="1" applyFill="1" applyBorder="1" applyAlignment="1">
      <alignment horizontal="center"/>
    </xf>
    <xf numFmtId="0" fontId="81" fillId="35" borderId="17" xfId="0" applyFont="1" applyFill="1" applyBorder="1" applyAlignment="1">
      <alignment horizontal="center" vertical="center" wrapText="1"/>
    </xf>
    <xf numFmtId="180" fontId="78" fillId="33" borderId="27" xfId="54" applyNumberFormat="1" applyFont="1" applyFill="1" applyBorder="1" applyAlignment="1">
      <alignment horizontal="center" vertical="center"/>
      <protection/>
    </xf>
    <xf numFmtId="176" fontId="78" fillId="33" borderId="17" xfId="56" applyNumberFormat="1" applyFont="1" applyFill="1" applyBorder="1" applyAlignment="1">
      <alignment horizontal="center" vertical="center"/>
    </xf>
    <xf numFmtId="0" fontId="78" fillId="34" borderId="28" xfId="0" applyFont="1" applyFill="1" applyBorder="1" applyAlignment="1">
      <alignment/>
    </xf>
    <xf numFmtId="176" fontId="78" fillId="34" borderId="22" xfId="56" applyNumberFormat="1" applyFont="1" applyFill="1" applyBorder="1" applyAlignment="1">
      <alignment horizontal="left"/>
    </xf>
    <xf numFmtId="179" fontId="79" fillId="33" borderId="10" xfId="54" applyNumberFormat="1" applyFont="1" applyFill="1" applyBorder="1" applyAlignment="1">
      <alignment horizontal="center" vertical="center"/>
      <protection/>
    </xf>
    <xf numFmtId="179" fontId="78" fillId="33" borderId="25" xfId="54" applyNumberFormat="1" applyFont="1" applyFill="1" applyBorder="1" applyAlignment="1">
      <alignment horizontal="center" vertical="center"/>
      <protection/>
    </xf>
    <xf numFmtId="179" fontId="78" fillId="33" borderId="29" xfId="54" applyNumberFormat="1" applyFont="1" applyFill="1" applyBorder="1" applyAlignment="1">
      <alignment horizontal="center" vertical="center"/>
      <protection/>
    </xf>
    <xf numFmtId="179" fontId="79" fillId="33" borderId="13" xfId="54" applyNumberFormat="1" applyFont="1" applyFill="1" applyBorder="1" applyAlignment="1">
      <alignment horizontal="center" vertical="center"/>
      <protection/>
    </xf>
    <xf numFmtId="179" fontId="78" fillId="33" borderId="10" xfId="54" applyNumberFormat="1" applyFont="1" applyFill="1" applyBorder="1" applyAlignment="1">
      <alignment horizontal="center" vertical="center"/>
      <protection/>
    </xf>
    <xf numFmtId="179" fontId="79" fillId="33" borderId="17" xfId="54" applyNumberFormat="1" applyFont="1" applyFill="1" applyBorder="1" applyAlignment="1">
      <alignment horizontal="center" vertical="center"/>
      <protection/>
    </xf>
    <xf numFmtId="179" fontId="78" fillId="33" borderId="17" xfId="0" applyNumberFormat="1" applyFont="1" applyFill="1" applyBorder="1" applyAlignment="1">
      <alignment horizontal="center"/>
    </xf>
    <xf numFmtId="179" fontId="78" fillId="34" borderId="29" xfId="54" applyNumberFormat="1" applyFont="1" applyFill="1" applyBorder="1" applyAlignment="1">
      <alignment vertical="center"/>
      <protection/>
    </xf>
    <xf numFmtId="179" fontId="79" fillId="34" borderId="17" xfId="54" applyNumberFormat="1" applyFont="1" applyFill="1" applyBorder="1" applyAlignment="1">
      <alignment vertical="center"/>
      <protection/>
    </xf>
    <xf numFmtId="0" fontId="79" fillId="34" borderId="0" xfId="0" applyFont="1" applyFill="1" applyBorder="1" applyAlignment="1">
      <alignment wrapText="1"/>
    </xf>
    <xf numFmtId="179" fontId="78" fillId="34" borderId="17" xfId="0" applyNumberFormat="1" applyFont="1" applyFill="1" applyBorder="1" applyAlignment="1">
      <alignment/>
    </xf>
    <xf numFmtId="0" fontId="78" fillId="34" borderId="30" xfId="0" applyFont="1" applyFill="1" applyBorder="1" applyAlignment="1">
      <alignment/>
    </xf>
    <xf numFmtId="0" fontId="79" fillId="34" borderId="31" xfId="0" applyFont="1" applyFill="1" applyBorder="1" applyAlignment="1">
      <alignment/>
    </xf>
    <xf numFmtId="178" fontId="78" fillId="34" borderId="10" xfId="0" applyNumberFormat="1" applyFont="1" applyFill="1" applyBorder="1" applyAlignment="1">
      <alignment horizontal="center" vertical="center"/>
    </xf>
    <xf numFmtId="178" fontId="79" fillId="34" borderId="10" xfId="0" applyNumberFormat="1" applyFont="1" applyFill="1" applyBorder="1" applyAlignment="1">
      <alignment horizontal="center" vertical="center"/>
    </xf>
    <xf numFmtId="178" fontId="78" fillId="34" borderId="13" xfId="0" applyNumberFormat="1" applyFont="1" applyFill="1" applyBorder="1" applyAlignment="1">
      <alignment horizontal="center" vertical="center"/>
    </xf>
    <xf numFmtId="178" fontId="78" fillId="34" borderId="15" xfId="0" applyNumberFormat="1" applyFont="1" applyFill="1" applyBorder="1" applyAlignment="1">
      <alignment horizontal="center" vertical="center"/>
    </xf>
    <xf numFmtId="178" fontId="78" fillId="34" borderId="16" xfId="0" applyNumberFormat="1" applyFont="1" applyFill="1" applyBorder="1" applyAlignment="1">
      <alignment horizontal="center" vertical="center"/>
    </xf>
    <xf numFmtId="178" fontId="79" fillId="34" borderId="0" xfId="0" applyNumberFormat="1" applyFont="1" applyFill="1" applyBorder="1" applyAlignment="1">
      <alignment horizontal="center" vertical="center"/>
    </xf>
    <xf numFmtId="178" fontId="78" fillId="34" borderId="18" xfId="0" applyNumberFormat="1" applyFont="1" applyFill="1" applyBorder="1" applyAlignment="1">
      <alignment horizontal="center" vertical="center"/>
    </xf>
    <xf numFmtId="1" fontId="79" fillId="33" borderId="10" xfId="0" applyNumberFormat="1" applyFont="1" applyFill="1" applyBorder="1" applyAlignment="1">
      <alignment horizontal="center" vertical="center"/>
    </xf>
    <xf numFmtId="3" fontId="78" fillId="33" borderId="32" xfId="0" applyNumberFormat="1" applyFont="1" applyFill="1" applyBorder="1" applyAlignment="1">
      <alignment horizontal="center" vertical="center"/>
    </xf>
    <xf numFmtId="1" fontId="79" fillId="33" borderId="33" xfId="0" applyNumberFormat="1" applyFont="1" applyFill="1" applyBorder="1" applyAlignment="1">
      <alignment horizontal="center" vertical="center"/>
    </xf>
    <xf numFmtId="0" fontId="74" fillId="35" borderId="34" xfId="0" applyFont="1" applyFill="1" applyBorder="1" applyAlignment="1">
      <alignment horizontal="center" vertical="center" wrapText="1"/>
    </xf>
    <xf numFmtId="179" fontId="79" fillId="34" borderId="10" xfId="54" applyNumberFormat="1" applyFont="1" applyFill="1" applyBorder="1" applyAlignment="1">
      <alignment horizontal="center" vertical="center"/>
      <protection/>
    </xf>
    <xf numFmtId="179" fontId="79" fillId="34" borderId="13" xfId="54" applyNumberFormat="1" applyFont="1" applyFill="1" applyBorder="1" applyAlignment="1">
      <alignment horizontal="center" vertical="center"/>
      <protection/>
    </xf>
    <xf numFmtId="179" fontId="78" fillId="34" borderId="32" xfId="0" applyNumberFormat="1" applyFont="1" applyFill="1" applyBorder="1" applyAlignment="1">
      <alignment horizontal="center"/>
    </xf>
    <xf numFmtId="181" fontId="78" fillId="33" borderId="35" xfId="56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left" vertical="top" wrapText="1"/>
    </xf>
    <xf numFmtId="1" fontId="21" fillId="34" borderId="36" xfId="0" applyNumberFormat="1" applyFont="1" applyFill="1" applyBorder="1" applyAlignment="1">
      <alignment horizontal="left" vertical="top" wrapText="1"/>
    </xf>
    <xf numFmtId="3" fontId="79" fillId="33" borderId="33" xfId="0" applyNumberFormat="1" applyFont="1" applyFill="1" applyBorder="1" applyAlignment="1">
      <alignment horizontal="center" vertical="center"/>
    </xf>
    <xf numFmtId="176" fontId="78" fillId="34" borderId="37" xfId="56" applyNumberFormat="1" applyFont="1" applyFill="1" applyBorder="1" applyAlignment="1">
      <alignment horizontal="left"/>
    </xf>
    <xf numFmtId="181" fontId="78" fillId="33" borderId="38" xfId="56" applyNumberFormat="1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horizontal="left"/>
    </xf>
    <xf numFmtId="180" fontId="78" fillId="33" borderId="16" xfId="0" applyNumberFormat="1" applyFont="1" applyFill="1" applyBorder="1" applyAlignment="1">
      <alignment horizontal="center" vertical="center"/>
    </xf>
    <xf numFmtId="180" fontId="78" fillId="33" borderId="40" xfId="0" applyNumberFormat="1" applyFont="1" applyFill="1" applyBorder="1" applyAlignment="1">
      <alignment horizontal="center" vertical="center"/>
    </xf>
    <xf numFmtId="178" fontId="78" fillId="34" borderId="10" xfId="0" applyNumberFormat="1" applyFont="1" applyFill="1" applyBorder="1" applyAlignment="1">
      <alignment horizontal="left" vertical="center"/>
    </xf>
    <xf numFmtId="178" fontId="79" fillId="34" borderId="10" xfId="0" applyNumberFormat="1" applyFont="1" applyFill="1" applyBorder="1" applyAlignment="1">
      <alignment horizontal="left" vertical="center"/>
    </xf>
    <xf numFmtId="178" fontId="78" fillId="34" borderId="13" xfId="0" applyNumberFormat="1" applyFont="1" applyFill="1" applyBorder="1" applyAlignment="1">
      <alignment horizontal="left" vertical="center"/>
    </xf>
    <xf numFmtId="178" fontId="78" fillId="34" borderId="15" xfId="0" applyNumberFormat="1" applyFont="1" applyFill="1" applyBorder="1" applyAlignment="1">
      <alignment horizontal="left" vertical="center"/>
    </xf>
    <xf numFmtId="178" fontId="78" fillId="34" borderId="16" xfId="0" applyNumberFormat="1" applyFont="1" applyFill="1" applyBorder="1" applyAlignment="1">
      <alignment horizontal="left" vertical="center"/>
    </xf>
    <xf numFmtId="178" fontId="79" fillId="34" borderId="0" xfId="0" applyNumberFormat="1" applyFont="1" applyFill="1" applyBorder="1" applyAlignment="1">
      <alignment horizontal="left" vertical="center"/>
    </xf>
    <xf numFmtId="178" fontId="78" fillId="34" borderId="18" xfId="0" applyNumberFormat="1" applyFont="1" applyFill="1" applyBorder="1" applyAlignment="1">
      <alignment horizontal="left" vertical="center"/>
    </xf>
    <xf numFmtId="1" fontId="79" fillId="33" borderId="10" xfId="0" applyNumberFormat="1" applyFont="1" applyFill="1" applyBorder="1" applyAlignment="1">
      <alignment horizontal="left" vertical="center"/>
    </xf>
    <xf numFmtId="3" fontId="78" fillId="33" borderId="32" xfId="0" applyNumberFormat="1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3" fontId="79" fillId="33" borderId="33" xfId="0" applyNumberFormat="1" applyFont="1" applyFill="1" applyBorder="1" applyAlignment="1">
      <alignment horizontal="left" vertical="center"/>
    </xf>
    <xf numFmtId="1" fontId="79" fillId="33" borderId="33" xfId="0" applyNumberFormat="1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center"/>
    </xf>
    <xf numFmtId="0" fontId="84" fillId="36" borderId="0" xfId="0" applyFont="1" applyFill="1" applyAlignment="1">
      <alignment horizontal="center"/>
    </xf>
    <xf numFmtId="0" fontId="74" fillId="35" borderId="0" xfId="0" applyFont="1" applyFill="1" applyBorder="1" applyAlignment="1">
      <alignment horizontal="center" vertical="top" wrapText="1"/>
    </xf>
    <xf numFmtId="0" fontId="85" fillId="36" borderId="0" xfId="0" applyFont="1" applyFill="1" applyAlignment="1">
      <alignment horizontal="center" vertical="center" wrapText="1"/>
    </xf>
    <xf numFmtId="0" fontId="85" fillId="36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4276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sp>
      <xdr:nvSpPr>
        <xdr:cNvPr id="2" name="Rectangle 10"/>
        <xdr:cNvSpPr>
          <a:spLocks/>
        </xdr:cNvSpPr>
      </xdr:nvSpPr>
      <xdr:spPr>
        <a:xfrm>
          <a:off x="4276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152400</xdr:rowOff>
    </xdr:from>
    <xdr:to>
      <xdr:col>2</xdr:col>
      <xdr:colOff>0</xdr:colOff>
      <xdr:row>8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7</xdr:row>
      <xdr:rowOff>152400</xdr:rowOff>
    </xdr:to>
    <xdr:grpSp>
      <xdr:nvGrpSpPr>
        <xdr:cNvPr id="4" name="Group 14"/>
        <xdr:cNvGrpSpPr>
          <a:grpSpLocks/>
        </xdr:cNvGrpSpPr>
      </xdr:nvGrpSpPr>
      <xdr:grpSpPr>
        <a:xfrm>
          <a:off x="4276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5" name="Rectangle 15"/>
          <xdr:cNvSpPr>
            <a:spLocks/>
          </xdr:cNvSpPr>
        </xdr:nvSpPr>
        <xdr:spPr>
          <a:xfrm>
            <a:off x="4276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3314700</xdr:colOff>
      <xdr:row>0</xdr:row>
      <xdr:rowOff>9525</xdr:rowOff>
    </xdr:from>
    <xdr:to>
      <xdr:col>3</xdr:col>
      <xdr:colOff>0</xdr:colOff>
      <xdr:row>2</xdr:row>
      <xdr:rowOff>133350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95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47625</xdr:rowOff>
    </xdr:from>
    <xdr:to>
      <xdr:col>3</xdr:col>
      <xdr:colOff>0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0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2486025</xdr:colOff>
      <xdr:row>0</xdr:row>
      <xdr:rowOff>28575</xdr:rowOff>
    </xdr:from>
    <xdr:to>
      <xdr:col>1</xdr:col>
      <xdr:colOff>742950</xdr:colOff>
      <xdr:row>2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857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3524250</xdr:colOff>
      <xdr:row>0</xdr:row>
      <xdr:rowOff>38100</xdr:rowOff>
    </xdr:from>
    <xdr:to>
      <xdr:col>1</xdr:col>
      <xdr:colOff>762000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8100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1600200</xdr:colOff>
      <xdr:row>0</xdr:row>
      <xdr:rowOff>28575</xdr:rowOff>
    </xdr:from>
    <xdr:to>
      <xdr:col>1</xdr:col>
      <xdr:colOff>571500</xdr:colOff>
      <xdr:row>2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575"/>
          <a:ext cx="1895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%20TRIMESTRALES\2021\1S21\Rdos%201S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ANALISIS CUENTAS"/>
      <sheetName val="TABLAS"/>
      <sheetName val=" P&amp;L "/>
      <sheetName val="FCF"/>
      <sheetName val="BALANCE"/>
      <sheetName val="CIRCULANTE"/>
      <sheetName val="CIRCULANTE TRIMESTRAL"/>
      <sheetName val="P&amp;L Divisiones Memoria"/>
      <sheetName val="Principales Magnitudes"/>
      <sheetName val="Plantilla"/>
      <sheetName val="Ventas Divisiones"/>
      <sheetName val="Ventas Geografias"/>
      <sheetName val="Nota 13. Consol"/>
      <sheetName val="Nota 13_1.Con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tabSelected="1" zoomScale="75" zoomScaleNormal="75" zoomScalePageLayoutView="0" workbookViewId="0" topLeftCell="A1">
      <selection activeCell="D8" sqref="D8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2" customFormat="1" ht="12" customHeight="1">
      <c r="A1" s="41"/>
      <c r="D1" s="41"/>
      <c r="E1" s="41"/>
    </row>
    <row r="2" spans="1:5" s="42" customFormat="1" ht="12" customHeight="1">
      <c r="A2" s="41"/>
      <c r="D2" s="41"/>
      <c r="E2" s="41"/>
    </row>
    <row r="3" spans="1:5" s="42" customFormat="1" ht="12" customHeight="1">
      <c r="A3" s="41"/>
      <c r="D3" s="41"/>
      <c r="E3" s="41"/>
    </row>
    <row r="4" spans="1:5" s="42" customFormat="1" ht="12" customHeight="1">
      <c r="A4" s="41"/>
      <c r="D4" s="41"/>
      <c r="E4" s="41"/>
    </row>
    <row r="5" spans="1:5" s="42" customFormat="1" ht="12" customHeight="1">
      <c r="A5" s="41"/>
      <c r="D5" s="41"/>
      <c r="E5" s="41"/>
    </row>
    <row r="6" spans="1:5" s="91" customFormat="1" ht="24">
      <c r="A6" s="90"/>
      <c r="D6" s="165" t="s">
        <v>3</v>
      </c>
      <c r="E6" s="165"/>
    </row>
    <row r="7" spans="1:9" s="91" customFormat="1" ht="24">
      <c r="A7" s="90"/>
      <c r="B7" s="90"/>
      <c r="C7" s="90"/>
      <c r="D7" s="165" t="s">
        <v>15</v>
      </c>
      <c r="E7" s="165"/>
      <c r="F7" s="90"/>
      <c r="G7" s="90"/>
      <c r="H7" s="90"/>
      <c r="I7" s="90"/>
    </row>
    <row r="8" spans="1:9" s="42" customFormat="1" ht="12.75">
      <c r="A8" s="41"/>
      <c r="B8" s="41"/>
      <c r="C8" s="41"/>
      <c r="D8" s="41"/>
      <c r="E8" s="41"/>
      <c r="F8" s="41"/>
      <c r="G8" s="41"/>
      <c r="H8" s="41"/>
      <c r="I8" s="41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2">
    <mergeCell ref="D6:E6"/>
    <mergeCell ref="D7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C36"/>
  <sheetViews>
    <sheetView zoomScalePageLayoutView="0" workbookViewId="0" topLeftCell="B1">
      <selection activeCell="B14" sqref="B14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3" width="11.421875" style="1" customWidth="1"/>
    <col min="4" max="4" width="11.421875" style="1" hidden="1" customWidth="1"/>
    <col min="5" max="16384" width="11.421875" style="1" hidden="1" customWidth="1"/>
  </cols>
  <sheetData>
    <row r="1" s="42" customFormat="1" ht="12.75">
      <c r="B1" s="41"/>
    </row>
    <row r="2" s="42" customFormat="1" ht="12.75">
      <c r="B2" s="41"/>
    </row>
    <row r="3" s="42" customFormat="1" ht="12.75">
      <c r="B3" s="41"/>
    </row>
    <row r="4" s="42" customFormat="1" ht="12.75">
      <c r="B4" s="41"/>
    </row>
    <row r="5" spans="2:3" s="42" customFormat="1" ht="24.75" customHeight="1">
      <c r="B5" s="166" t="s">
        <v>4</v>
      </c>
      <c r="C5" s="166"/>
    </row>
    <row r="6" s="42" customFormat="1" ht="12.75">
      <c r="B6" s="41"/>
    </row>
    <row r="7" ht="12.75"/>
    <row r="8" ht="12.75"/>
    <row r="9" spans="2:3" ht="15.75" customHeight="1">
      <c r="B9" s="43"/>
      <c r="C9" s="86" t="s">
        <v>16</v>
      </c>
    </row>
    <row r="10" spans="2:3" ht="13.5" thickBot="1">
      <c r="B10" s="44"/>
      <c r="C10" s="112" t="s">
        <v>0</v>
      </c>
    </row>
    <row r="11" spans="2:3" ht="3.75" customHeight="1" thickTop="1">
      <c r="B11" s="45"/>
      <c r="C11" s="46"/>
    </row>
    <row r="12" spans="2:3" ht="15" customHeight="1">
      <c r="B12" s="92" t="s">
        <v>17</v>
      </c>
      <c r="C12" s="102">
        <v>1617.739</v>
      </c>
    </row>
    <row r="13" spans="2:3" ht="15" customHeight="1">
      <c r="B13" s="93" t="s">
        <v>18</v>
      </c>
      <c r="C13" s="103">
        <v>20.365</v>
      </c>
    </row>
    <row r="14" spans="2:3" ht="15" customHeight="1">
      <c r="B14" s="94" t="s">
        <v>19</v>
      </c>
      <c r="C14" s="104">
        <v>-546.299</v>
      </c>
    </row>
    <row r="15" spans="2:3" ht="15" customHeight="1">
      <c r="B15" s="94" t="s">
        <v>20</v>
      </c>
      <c r="C15" s="104">
        <v>-945.8</v>
      </c>
    </row>
    <row r="16" spans="2:3" ht="15" customHeight="1">
      <c r="B16" s="93" t="s">
        <v>21</v>
      </c>
      <c r="C16" s="105">
        <v>-0.398</v>
      </c>
    </row>
    <row r="17" spans="2:3" ht="15" customHeight="1">
      <c r="B17" s="95" t="s">
        <v>22</v>
      </c>
      <c r="C17" s="106">
        <v>145.6070000000001</v>
      </c>
    </row>
    <row r="18" spans="2:3" ht="15" customHeight="1">
      <c r="B18" s="93" t="s">
        <v>23</v>
      </c>
      <c r="C18" s="105">
        <v>-45.184</v>
      </c>
    </row>
    <row r="19" spans="2:3" ht="15" customHeight="1">
      <c r="B19" s="96" t="s">
        <v>24</v>
      </c>
      <c r="C19" s="107">
        <v>100.42300000000012</v>
      </c>
    </row>
    <row r="20" spans="2:3" ht="15" customHeight="1">
      <c r="B20" s="97" t="s">
        <v>25</v>
      </c>
      <c r="C20" s="144">
        <v>0.062076144544948295</v>
      </c>
    </row>
    <row r="21" spans="2:3" ht="15" customHeight="1">
      <c r="B21" s="92" t="s">
        <v>26</v>
      </c>
      <c r="C21" s="108">
        <v>-20.461</v>
      </c>
    </row>
    <row r="22" spans="2:3" ht="15" customHeight="1">
      <c r="B22" s="93" t="s">
        <v>27</v>
      </c>
      <c r="C22" s="103">
        <v>0.147</v>
      </c>
    </row>
    <row r="23" spans="2:3" ht="15" customHeight="1">
      <c r="B23" s="95" t="s">
        <v>28</v>
      </c>
      <c r="C23" s="106">
        <v>80.10900000000012</v>
      </c>
    </row>
    <row r="24" spans="2:3" ht="15" customHeight="1" thickBot="1">
      <c r="B24" s="98" t="s">
        <v>29</v>
      </c>
      <c r="C24" s="109">
        <v>-23.589</v>
      </c>
    </row>
    <row r="25" spans="2:3" ht="16.5" thickTop="1">
      <c r="B25" s="99" t="s">
        <v>30</v>
      </c>
      <c r="C25" s="110">
        <v>56.520000000000124</v>
      </c>
    </row>
    <row r="26" spans="2:3" ht="15.75">
      <c r="B26" s="100" t="s">
        <v>31</v>
      </c>
      <c r="C26" s="105">
        <v>-1.176</v>
      </c>
    </row>
    <row r="27" spans="2:3" ht="16.5" thickBot="1">
      <c r="B27" s="101" t="s">
        <v>32</v>
      </c>
      <c r="C27" s="111">
        <v>55.34400000000012</v>
      </c>
    </row>
    <row r="28" ht="13.5" thickTop="1"/>
    <row r="29" ht="12.75"/>
    <row r="30" ht="12.75"/>
    <row r="31" ht="12.75"/>
    <row r="32" ht="12.75"/>
    <row r="33" ht="12.75"/>
    <row r="34" ht="12.75"/>
    <row r="35" ht="12.75"/>
    <row r="36" ht="12.75">
      <c r="B36" s="2" t="s">
        <v>7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C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2"/>
  <sheetViews>
    <sheetView zoomScalePageLayoutView="0" workbookViewId="0" topLeftCell="A1">
      <selection activeCell="A12" sqref="A12"/>
    </sheetView>
  </sheetViews>
  <sheetFormatPr defaultColWidth="0" defaultRowHeight="12.75" zeroHeight="1"/>
  <cols>
    <col min="1" max="1" width="49.7109375" style="3" customWidth="1"/>
    <col min="2" max="4" width="11.421875" style="3" customWidth="1"/>
    <col min="5" max="5" width="11.421875" style="14" hidden="1" customWidth="1"/>
    <col min="6" max="6" width="4.00390625" style="3" hidden="1" customWidth="1"/>
    <col min="7" max="16384" width="11.421875" style="3" hidden="1" customWidth="1"/>
  </cols>
  <sheetData>
    <row r="1" spans="1:5" s="51" customFormat="1" ht="14.25">
      <c r="A1" s="50"/>
      <c r="B1" s="50"/>
      <c r="C1" s="50"/>
      <c r="D1" s="50"/>
      <c r="E1" s="14"/>
    </row>
    <row r="2" spans="1:5" s="51" customFormat="1" ht="14.25">
      <c r="A2" s="50"/>
      <c r="B2" s="50"/>
      <c r="C2" s="50"/>
      <c r="D2" s="50"/>
      <c r="E2" s="14"/>
    </row>
    <row r="3" spans="1:5" s="51" customFormat="1" ht="14.25">
      <c r="A3" s="50"/>
      <c r="B3" s="50"/>
      <c r="C3" s="50"/>
      <c r="D3" s="50"/>
      <c r="E3" s="14"/>
    </row>
    <row r="4" spans="1:5" s="51" customFormat="1" ht="20.25" customHeight="1">
      <c r="A4" s="168" t="s">
        <v>9</v>
      </c>
      <c r="B4" s="168"/>
      <c r="C4" s="168"/>
      <c r="D4" s="168"/>
      <c r="E4" s="14"/>
    </row>
    <row r="5" spans="1:5" s="51" customFormat="1" ht="15.75" customHeight="1">
      <c r="A5" s="168"/>
      <c r="B5" s="168"/>
      <c r="C5" s="168"/>
      <c r="D5" s="168"/>
      <c r="E5" s="14"/>
    </row>
    <row r="6" spans="1:5" s="51" customFormat="1" ht="15.75">
      <c r="A6" s="50"/>
      <c r="B6" s="50"/>
      <c r="C6" s="50"/>
      <c r="D6" s="50"/>
      <c r="E6" s="14"/>
    </row>
    <row r="7" spans="1:4" ht="15.75">
      <c r="A7" s="47"/>
      <c r="B7" s="47"/>
      <c r="D7" s="47"/>
    </row>
    <row r="8" spans="1:4" ht="15.75">
      <c r="A8" s="47"/>
      <c r="B8" s="47"/>
      <c r="C8" s="47"/>
      <c r="D8" s="47"/>
    </row>
    <row r="9" spans="1:4" ht="15.75">
      <c r="A9" s="47"/>
      <c r="B9" s="47"/>
      <c r="C9" s="47"/>
      <c r="D9" s="47"/>
    </row>
    <row r="10" spans="1:5" ht="16.5" customHeight="1">
      <c r="A10" s="48"/>
      <c r="B10" s="167" t="str">
        <f>+' PYG'!C9</f>
        <v>1S21</v>
      </c>
      <c r="C10" s="167"/>
      <c r="D10" s="167"/>
      <c r="E10" s="15"/>
    </row>
    <row r="11" spans="1:254" s="9" customFormat="1" ht="16.5" thickBot="1">
      <c r="A11" s="49"/>
      <c r="B11" s="140" t="s">
        <v>10</v>
      </c>
      <c r="C11" s="140" t="s">
        <v>13</v>
      </c>
      <c r="D11" s="140" t="s">
        <v>11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5" s="5" customFormat="1" ht="17.25" thickBot="1" thickTop="1">
      <c r="A12" s="150" t="s">
        <v>96</v>
      </c>
      <c r="B12" s="151">
        <v>583.8812689553076</v>
      </c>
      <c r="C12" s="151">
        <v>1033.8577537417427</v>
      </c>
      <c r="D12" s="152">
        <v>1617.7390226970504</v>
      </c>
      <c r="E12" s="12">
        <v>0</v>
      </c>
      <c r="F12" s="12">
        <v>285.78834672931595</v>
      </c>
      <c r="G12" s="12">
        <v>454.7844512556435</v>
      </c>
      <c r="H12" s="12">
        <v>0.042</v>
      </c>
      <c r="I12" s="12">
        <v>740.6147979849596</v>
      </c>
      <c r="J12" s="12">
        <v>0</v>
      </c>
      <c r="K12" s="12">
        <v>267.122</v>
      </c>
      <c r="L12" s="12">
        <v>371.41700000000003</v>
      </c>
      <c r="M12" s="12">
        <v>-0.042</v>
      </c>
      <c r="N12" s="12">
        <v>638.497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2">
        <v>0</v>
      </c>
      <c r="DJ12" s="12">
        <v>0</v>
      </c>
      <c r="DK12" s="12">
        <v>0</v>
      </c>
      <c r="DL12" s="12">
        <v>0</v>
      </c>
      <c r="DM12" s="12">
        <v>0</v>
      </c>
      <c r="DN12" s="12">
        <v>0</v>
      </c>
      <c r="DO12" s="12">
        <v>0</v>
      </c>
      <c r="DP12" s="12">
        <v>0</v>
      </c>
      <c r="DQ12" s="12">
        <v>0</v>
      </c>
      <c r="DR12" s="12">
        <v>0</v>
      </c>
      <c r="DS12" s="12">
        <v>0</v>
      </c>
      <c r="DT12" s="12">
        <v>0</v>
      </c>
      <c r="DU12" s="12">
        <v>0</v>
      </c>
      <c r="DV12" s="12">
        <v>0</v>
      </c>
      <c r="DW12" s="12">
        <v>0</v>
      </c>
      <c r="DX12" s="12">
        <v>0</v>
      </c>
      <c r="DY12" s="12">
        <v>0</v>
      </c>
      <c r="DZ12" s="12">
        <v>0</v>
      </c>
      <c r="EA12" s="12">
        <v>0</v>
      </c>
      <c r="EB12" s="12">
        <v>0</v>
      </c>
      <c r="EC12" s="12">
        <v>0</v>
      </c>
      <c r="ED12" s="12">
        <v>0</v>
      </c>
      <c r="EE12" s="12">
        <v>0</v>
      </c>
      <c r="EF12" s="12">
        <v>0</v>
      </c>
      <c r="EG12" s="12">
        <v>0</v>
      </c>
      <c r="EH12" s="12">
        <v>0</v>
      </c>
      <c r="EI12" s="12">
        <v>0</v>
      </c>
      <c r="EJ12" s="12">
        <v>0</v>
      </c>
      <c r="EK12" s="12">
        <v>0</v>
      </c>
      <c r="EL12" s="12">
        <v>0</v>
      </c>
      <c r="EM12" s="12">
        <v>0</v>
      </c>
      <c r="EN12" s="12">
        <v>0</v>
      </c>
      <c r="EO12" s="12">
        <v>0</v>
      </c>
      <c r="EP12" s="12">
        <v>0</v>
      </c>
      <c r="EQ12" s="12">
        <v>0</v>
      </c>
      <c r="ER12" s="12">
        <v>0</v>
      </c>
      <c r="ES12" s="12">
        <v>0</v>
      </c>
      <c r="ET12" s="12">
        <v>0</v>
      </c>
      <c r="EU12" s="12">
        <v>0</v>
      </c>
      <c r="EV12" s="12">
        <v>0</v>
      </c>
      <c r="EW12" s="12">
        <v>0</v>
      </c>
      <c r="EX12" s="12">
        <v>0</v>
      </c>
      <c r="EY12" s="12">
        <v>0</v>
      </c>
      <c r="EZ12" s="12">
        <v>0</v>
      </c>
      <c r="FA12" s="12">
        <v>0</v>
      </c>
      <c r="FB12" s="12">
        <v>0</v>
      </c>
      <c r="FC12" s="12">
        <v>0</v>
      </c>
      <c r="FD12" s="12">
        <v>0</v>
      </c>
      <c r="FE12" s="12">
        <v>0</v>
      </c>
      <c r="FF12" s="12">
        <v>0</v>
      </c>
      <c r="FG12" s="12">
        <v>0</v>
      </c>
      <c r="FH12" s="12">
        <v>0</v>
      </c>
      <c r="FI12" s="12">
        <v>0</v>
      </c>
      <c r="FJ12" s="12">
        <v>0</v>
      </c>
      <c r="FK12" s="12">
        <v>0</v>
      </c>
      <c r="FL12" s="12">
        <v>0</v>
      </c>
      <c r="FM12" s="12">
        <v>0</v>
      </c>
      <c r="FN12" s="12">
        <v>0</v>
      </c>
      <c r="FO12" s="12">
        <v>0</v>
      </c>
      <c r="FP12" s="12">
        <v>0</v>
      </c>
      <c r="FQ12" s="12">
        <v>0</v>
      </c>
      <c r="FR12" s="12">
        <v>0</v>
      </c>
      <c r="FS12" s="12">
        <v>0</v>
      </c>
      <c r="FT12" s="12">
        <v>0</v>
      </c>
      <c r="FU12" s="12">
        <v>0</v>
      </c>
      <c r="FV12" s="12">
        <v>0</v>
      </c>
      <c r="FW12" s="12">
        <v>0</v>
      </c>
      <c r="FX12" s="12">
        <v>0</v>
      </c>
      <c r="FY12" s="12">
        <v>0</v>
      </c>
      <c r="FZ12" s="12">
        <v>0</v>
      </c>
      <c r="GA12" s="12">
        <v>0</v>
      </c>
      <c r="GB12" s="12">
        <v>0</v>
      </c>
      <c r="GC12" s="12">
        <v>0</v>
      </c>
      <c r="GD12" s="12">
        <v>0</v>
      </c>
      <c r="GE12" s="12">
        <v>0</v>
      </c>
      <c r="GF12" s="12">
        <v>0</v>
      </c>
      <c r="GG12" s="12">
        <v>0</v>
      </c>
      <c r="GH12" s="12">
        <v>0</v>
      </c>
      <c r="GI12" s="12">
        <v>0</v>
      </c>
      <c r="GJ12" s="12">
        <v>0</v>
      </c>
      <c r="GK12" s="12">
        <v>0</v>
      </c>
      <c r="GL12" s="12">
        <v>0</v>
      </c>
      <c r="GM12" s="12">
        <v>0</v>
      </c>
      <c r="GN12" s="12">
        <v>0</v>
      </c>
      <c r="GO12" s="12">
        <v>0</v>
      </c>
      <c r="GP12" s="12">
        <v>0</v>
      </c>
      <c r="GQ12" s="12">
        <v>0</v>
      </c>
      <c r="GR12" s="12">
        <v>0</v>
      </c>
      <c r="GS12" s="12">
        <v>0</v>
      </c>
      <c r="GT12" s="12">
        <v>0</v>
      </c>
      <c r="GU12" s="12">
        <v>0</v>
      </c>
      <c r="GV12" s="12">
        <v>0</v>
      </c>
      <c r="GW12" s="12">
        <v>0</v>
      </c>
      <c r="GX12" s="12">
        <v>0</v>
      </c>
      <c r="GY12" s="12">
        <v>0</v>
      </c>
      <c r="GZ12" s="12">
        <v>0</v>
      </c>
      <c r="HA12" s="12">
        <v>0</v>
      </c>
      <c r="HB12" s="12">
        <v>0</v>
      </c>
      <c r="HC12" s="12">
        <v>0</v>
      </c>
      <c r="HD12" s="12">
        <v>0</v>
      </c>
      <c r="HE12" s="12">
        <v>0</v>
      </c>
      <c r="HF12" s="12">
        <v>0</v>
      </c>
      <c r="HG12" s="12">
        <v>0</v>
      </c>
      <c r="HH12" s="12">
        <v>0</v>
      </c>
      <c r="HI12" s="12">
        <v>0</v>
      </c>
      <c r="HJ12" s="12">
        <v>0</v>
      </c>
      <c r="HK12" s="12">
        <v>0</v>
      </c>
      <c r="HL12" s="12">
        <v>0</v>
      </c>
      <c r="HM12" s="12">
        <v>0</v>
      </c>
      <c r="HN12" s="12">
        <v>0</v>
      </c>
      <c r="HO12" s="12">
        <v>0</v>
      </c>
      <c r="HP12" s="12">
        <v>0</v>
      </c>
      <c r="HQ12" s="12">
        <v>0</v>
      </c>
      <c r="HR12" s="12">
        <v>0</v>
      </c>
      <c r="HS12" s="12">
        <v>0</v>
      </c>
      <c r="HT12" s="12">
        <v>0</v>
      </c>
      <c r="HU12" s="12">
        <v>0</v>
      </c>
      <c r="HV12" s="12">
        <v>0</v>
      </c>
      <c r="HW12" s="12">
        <v>0</v>
      </c>
      <c r="HX12" s="12">
        <v>0</v>
      </c>
      <c r="HY12" s="12">
        <v>0</v>
      </c>
      <c r="HZ12" s="12">
        <v>0</v>
      </c>
      <c r="IA12" s="12">
        <v>0</v>
      </c>
      <c r="IB12" s="12">
        <v>0</v>
      </c>
      <c r="IC12" s="12">
        <v>0</v>
      </c>
      <c r="ID12" s="12">
        <v>0</v>
      </c>
      <c r="IE12" s="12">
        <v>0</v>
      </c>
      <c r="IF12" s="12">
        <v>0</v>
      </c>
      <c r="IG12" s="12">
        <v>0</v>
      </c>
      <c r="IH12" s="12">
        <v>0</v>
      </c>
      <c r="II12" s="12">
        <v>0</v>
      </c>
      <c r="IJ12" s="12">
        <v>0</v>
      </c>
      <c r="IK12" s="12">
        <v>0</v>
      </c>
      <c r="IL12" s="12">
        <v>0</v>
      </c>
      <c r="IM12" s="12">
        <v>0</v>
      </c>
      <c r="IN12" s="12">
        <v>0</v>
      </c>
      <c r="IO12" s="12">
        <v>0</v>
      </c>
      <c r="IP12" s="12">
        <v>0</v>
      </c>
      <c r="IQ12" s="12">
        <v>0</v>
      </c>
      <c r="IR12" s="12">
        <v>0</v>
      </c>
      <c r="IS12" s="12">
        <v>0</v>
      </c>
      <c r="IT12" s="12">
        <v>0</v>
      </c>
      <c r="IU12" s="12">
        <v>0</v>
      </c>
    </row>
    <row r="13" spans="1:255" s="14" customFormat="1" ht="16.5" thickTop="1">
      <c r="A13" s="115" t="s">
        <v>97</v>
      </c>
      <c r="B13" s="113">
        <v>62.9590058062335</v>
      </c>
      <c r="C13" s="113">
        <v>82.64687384760362</v>
      </c>
      <c r="D13" s="113">
        <v>145.60587965383712</v>
      </c>
      <c r="E13" s="13">
        <v>0</v>
      </c>
      <c r="F13" s="14">
        <v>57.513734739916245</v>
      </c>
      <c r="G13" s="14">
        <v>56.146576023067226</v>
      </c>
      <c r="H13" s="14" t="s">
        <v>12</v>
      </c>
      <c r="I13" s="14">
        <v>113.66031076298346</v>
      </c>
      <c r="J13" s="14">
        <v>0</v>
      </c>
      <c r="K13" s="14">
        <v>54.56752637903554</v>
      </c>
      <c r="L13" s="14">
        <v>44.322727292432134</v>
      </c>
      <c r="M13" s="14" t="s">
        <v>12</v>
      </c>
      <c r="N13" s="14">
        <v>98.89025367146768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0</v>
      </c>
      <c r="DT13" s="14">
        <v>0</v>
      </c>
      <c r="DU13" s="14">
        <v>0</v>
      </c>
      <c r="DV13" s="14">
        <v>0</v>
      </c>
      <c r="DW13" s="14">
        <v>0</v>
      </c>
      <c r="DX13" s="14">
        <v>0</v>
      </c>
      <c r="DY13" s="14">
        <v>0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0</v>
      </c>
      <c r="EF13" s="14">
        <v>0</v>
      </c>
      <c r="EG13" s="14">
        <v>0</v>
      </c>
      <c r="EH13" s="14">
        <v>0</v>
      </c>
      <c r="EI13" s="14">
        <v>0</v>
      </c>
      <c r="EJ13" s="14">
        <v>0</v>
      </c>
      <c r="EK13" s="14">
        <v>0</v>
      </c>
      <c r="EL13" s="14">
        <v>0</v>
      </c>
      <c r="EM13" s="14">
        <v>0</v>
      </c>
      <c r="EN13" s="14">
        <v>0</v>
      </c>
      <c r="EO13" s="14">
        <v>0</v>
      </c>
      <c r="EP13" s="14">
        <v>0</v>
      </c>
      <c r="EQ13" s="14">
        <v>0</v>
      </c>
      <c r="ER13" s="14">
        <v>0</v>
      </c>
      <c r="ES13" s="14">
        <v>0</v>
      </c>
      <c r="ET13" s="14">
        <v>0</v>
      </c>
      <c r="EU13" s="14">
        <v>0</v>
      </c>
      <c r="EV13" s="14">
        <v>0</v>
      </c>
      <c r="EW13" s="14">
        <v>0</v>
      </c>
      <c r="EX13" s="14">
        <v>0</v>
      </c>
      <c r="EY13" s="14">
        <v>0</v>
      </c>
      <c r="EZ13" s="14">
        <v>0</v>
      </c>
      <c r="FA13" s="14">
        <v>0</v>
      </c>
      <c r="FB13" s="14">
        <v>0</v>
      </c>
      <c r="FC13" s="14">
        <v>0</v>
      </c>
      <c r="FD13" s="14">
        <v>0</v>
      </c>
      <c r="FE13" s="14">
        <v>0</v>
      </c>
      <c r="FF13" s="14">
        <v>0</v>
      </c>
      <c r="FG13" s="14">
        <v>0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0</v>
      </c>
      <c r="FX13" s="14">
        <v>0</v>
      </c>
      <c r="FY13" s="14">
        <v>0</v>
      </c>
      <c r="FZ13" s="14">
        <v>0</v>
      </c>
      <c r="GA13" s="14">
        <v>0</v>
      </c>
      <c r="GB13" s="14">
        <v>0</v>
      </c>
      <c r="GC13" s="14">
        <v>0</v>
      </c>
      <c r="GD13" s="14">
        <v>0</v>
      </c>
      <c r="GE13" s="14">
        <v>0</v>
      </c>
      <c r="GF13" s="14">
        <v>0</v>
      </c>
      <c r="GG13" s="14">
        <v>0</v>
      </c>
      <c r="GH13" s="14">
        <v>0</v>
      </c>
      <c r="GI13" s="14">
        <v>0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0</v>
      </c>
      <c r="GP13" s="14">
        <v>0</v>
      </c>
      <c r="GQ13" s="14">
        <v>0</v>
      </c>
      <c r="GR13" s="14">
        <v>0</v>
      </c>
      <c r="GS13" s="14">
        <v>0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4">
        <v>0</v>
      </c>
      <c r="IC13" s="14">
        <v>0</v>
      </c>
      <c r="ID13" s="14">
        <v>0</v>
      </c>
      <c r="IE13" s="14">
        <v>0</v>
      </c>
      <c r="IF13" s="14">
        <v>0</v>
      </c>
      <c r="IG13" s="14">
        <v>0</v>
      </c>
      <c r="IH13" s="14">
        <v>0</v>
      </c>
      <c r="II13" s="14">
        <v>0</v>
      </c>
      <c r="IJ13" s="14">
        <v>0</v>
      </c>
      <c r="IK13" s="14">
        <v>0</v>
      </c>
      <c r="IL13" s="14">
        <v>0</v>
      </c>
      <c r="IM13" s="14">
        <v>0</v>
      </c>
      <c r="IN13" s="14">
        <v>0</v>
      </c>
      <c r="IO13" s="14">
        <v>0</v>
      </c>
      <c r="IP13" s="14">
        <v>0</v>
      </c>
      <c r="IQ13" s="14">
        <v>0</v>
      </c>
      <c r="IR13" s="14">
        <v>0</v>
      </c>
      <c r="IS13" s="14">
        <v>0</v>
      </c>
      <c r="IT13" s="14">
        <v>0</v>
      </c>
      <c r="IU13" s="14">
        <v>0</v>
      </c>
    </row>
    <row r="14" spans="1:255" s="38" customFormat="1" ht="16.5" thickBot="1">
      <c r="A14" s="116" t="s">
        <v>98</v>
      </c>
      <c r="B14" s="114">
        <v>0.1078284390230244</v>
      </c>
      <c r="C14" s="114">
        <v>0.0799402756795968</v>
      </c>
      <c r="D14" s="114">
        <v>0.09</v>
      </c>
      <c r="E14" s="37">
        <v>0</v>
      </c>
      <c r="F14" s="38">
        <v>0.2012444975770645</v>
      </c>
      <c r="G14" s="38">
        <v>0.1234466965618541</v>
      </c>
      <c r="H14" s="38" t="s">
        <v>12</v>
      </c>
      <c r="I14" s="38">
        <v>0.15346751249398027</v>
      </c>
      <c r="J14" s="38">
        <v>0</v>
      </c>
      <c r="K14" s="38">
        <v>0.20428094631265176</v>
      </c>
      <c r="L14" s="38">
        <v>0.11934699050407573</v>
      </c>
      <c r="M14" s="38" t="s">
        <v>12</v>
      </c>
      <c r="N14" s="38">
        <v>0.15487974676696628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</v>
      </c>
      <c r="DM14" s="38">
        <v>0</v>
      </c>
      <c r="DN14" s="38">
        <v>0</v>
      </c>
      <c r="DO14" s="38">
        <v>0</v>
      </c>
      <c r="DP14" s="38">
        <v>0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Y14" s="38">
        <v>0</v>
      </c>
      <c r="EZ14" s="38">
        <v>0</v>
      </c>
      <c r="FA14" s="38">
        <v>0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38">
        <v>0</v>
      </c>
      <c r="FS14" s="38">
        <v>0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v>0</v>
      </c>
      <c r="GM14" s="38">
        <v>0</v>
      </c>
      <c r="GN14" s="38">
        <v>0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0</v>
      </c>
      <c r="HB14" s="38">
        <v>0</v>
      </c>
      <c r="HC14" s="38">
        <v>0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</v>
      </c>
      <c r="IA14" s="38">
        <v>0</v>
      </c>
      <c r="IB14" s="38">
        <v>0</v>
      </c>
      <c r="IC14" s="38">
        <v>0</v>
      </c>
      <c r="ID14" s="38">
        <v>0</v>
      </c>
      <c r="IE14" s="38">
        <v>0</v>
      </c>
      <c r="IF14" s="38">
        <v>0</v>
      </c>
      <c r="IG14" s="38">
        <v>0</v>
      </c>
      <c r="IH14" s="38">
        <v>0</v>
      </c>
      <c r="II14" s="38">
        <v>0</v>
      </c>
      <c r="IJ14" s="38">
        <v>0</v>
      </c>
      <c r="IK14" s="38">
        <v>0</v>
      </c>
      <c r="IL14" s="38">
        <v>0</v>
      </c>
      <c r="IM14" s="38">
        <v>0</v>
      </c>
      <c r="IN14" s="38">
        <v>0</v>
      </c>
      <c r="IO14" s="38">
        <v>0</v>
      </c>
      <c r="IP14" s="38">
        <v>0</v>
      </c>
      <c r="IQ14" s="38">
        <v>0</v>
      </c>
      <c r="IR14" s="38">
        <v>0</v>
      </c>
      <c r="IS14" s="38">
        <v>0</v>
      </c>
      <c r="IT14" s="38">
        <v>0</v>
      </c>
      <c r="IU14" s="38">
        <v>0</v>
      </c>
    </row>
    <row r="15" spans="1:255" s="14" customFormat="1" ht="16.5" thickTop="1">
      <c r="A15" s="115" t="s">
        <v>99</v>
      </c>
      <c r="B15" s="113">
        <v>56.08259373879382</v>
      </c>
      <c r="C15" s="113">
        <v>68.85885821322505</v>
      </c>
      <c r="D15" s="113">
        <v>124.94145195201887</v>
      </c>
      <c r="E15" s="17">
        <v>0</v>
      </c>
      <c r="F15" s="14">
        <v>36.852599995057005</v>
      </c>
      <c r="G15" s="14">
        <v>7.259309057406406</v>
      </c>
      <c r="H15" s="14" t="s">
        <v>12</v>
      </c>
      <c r="I15" s="14">
        <v>44.11190905246341</v>
      </c>
      <c r="J15" s="14">
        <v>0</v>
      </c>
      <c r="K15" s="14">
        <v>32.75033142530931</v>
      </c>
      <c r="L15" s="14">
        <v>0.5709331459880289</v>
      </c>
      <c r="M15" s="14" t="s">
        <v>12</v>
      </c>
      <c r="N15" s="14">
        <v>33.32126457129734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  <c r="FE15" s="14">
        <v>0</v>
      </c>
      <c r="FF15" s="14">
        <v>0</v>
      </c>
      <c r="FG15" s="14">
        <v>0</v>
      </c>
      <c r="FH15" s="14">
        <v>0</v>
      </c>
      <c r="FI15" s="14">
        <v>0</v>
      </c>
      <c r="FJ15" s="14">
        <v>0</v>
      </c>
      <c r="FK15" s="14">
        <v>0</v>
      </c>
      <c r="FL15" s="14">
        <v>0</v>
      </c>
      <c r="FM15" s="14">
        <v>0</v>
      </c>
      <c r="FN15" s="14">
        <v>0</v>
      </c>
      <c r="FO15" s="14">
        <v>0</v>
      </c>
      <c r="FP15" s="14">
        <v>0</v>
      </c>
      <c r="FQ15" s="14">
        <v>0</v>
      </c>
      <c r="FR15" s="14">
        <v>0</v>
      </c>
      <c r="FS15" s="14">
        <v>0</v>
      </c>
      <c r="FT15" s="14">
        <v>0</v>
      </c>
      <c r="FU15" s="14">
        <v>0</v>
      </c>
      <c r="FV15" s="14">
        <v>0</v>
      </c>
      <c r="FW15" s="14">
        <v>0</v>
      </c>
      <c r="FX15" s="14">
        <v>0</v>
      </c>
      <c r="FY15" s="14">
        <v>0</v>
      </c>
      <c r="FZ15" s="14">
        <v>0</v>
      </c>
      <c r="GA15" s="14">
        <v>0</v>
      </c>
      <c r="GB15" s="14">
        <v>0</v>
      </c>
      <c r="GC15" s="14">
        <v>0</v>
      </c>
      <c r="GD15" s="14">
        <v>0</v>
      </c>
      <c r="GE15" s="14">
        <v>0</v>
      </c>
      <c r="GF15" s="14">
        <v>0</v>
      </c>
      <c r="GG15" s="14">
        <v>0</v>
      </c>
      <c r="GH15" s="14">
        <v>0</v>
      </c>
      <c r="GI15" s="14">
        <v>0</v>
      </c>
      <c r="GJ15" s="14">
        <v>0</v>
      </c>
      <c r="GK15" s="14">
        <v>0</v>
      </c>
      <c r="GL15" s="14">
        <v>0</v>
      </c>
      <c r="GM15" s="14">
        <v>0</v>
      </c>
      <c r="GN15" s="14">
        <v>0</v>
      </c>
      <c r="GO15" s="14">
        <v>0</v>
      </c>
      <c r="GP15" s="14">
        <v>0</v>
      </c>
      <c r="GQ15" s="14">
        <v>0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4">
        <v>0</v>
      </c>
      <c r="IC15" s="14">
        <v>0</v>
      </c>
      <c r="ID15" s="14">
        <v>0</v>
      </c>
      <c r="IE15" s="14">
        <v>0</v>
      </c>
      <c r="IF15" s="14">
        <v>0</v>
      </c>
      <c r="IG15" s="14">
        <v>0</v>
      </c>
      <c r="IH15" s="14">
        <v>0</v>
      </c>
      <c r="II15" s="14">
        <v>0</v>
      </c>
      <c r="IJ15" s="14">
        <v>0</v>
      </c>
      <c r="IK15" s="14">
        <v>0</v>
      </c>
      <c r="IL15" s="14">
        <v>0</v>
      </c>
      <c r="IM15" s="14">
        <v>0</v>
      </c>
      <c r="IN15" s="14">
        <v>0</v>
      </c>
      <c r="IO15" s="14">
        <v>0</v>
      </c>
      <c r="IP15" s="14">
        <v>0</v>
      </c>
      <c r="IQ15" s="14">
        <v>0</v>
      </c>
      <c r="IR15" s="14">
        <v>0</v>
      </c>
      <c r="IS15" s="14">
        <v>0</v>
      </c>
      <c r="IT15" s="14">
        <v>0</v>
      </c>
      <c r="IU15" s="14">
        <v>0</v>
      </c>
    </row>
    <row r="16" spans="1:255" s="14" customFormat="1" ht="16.5" thickBot="1">
      <c r="A16" s="116" t="s">
        <v>100</v>
      </c>
      <c r="B16" s="114">
        <v>0.09605136646897056</v>
      </c>
      <c r="C16" s="114">
        <v>0.06660380305125221</v>
      </c>
      <c r="D16" s="114">
        <v>0.077</v>
      </c>
      <c r="E16" s="144">
        <v>0</v>
      </c>
      <c r="F16" s="14">
        <v>0.12894977180583939</v>
      </c>
      <c r="G16" s="14">
        <v>0.015960683374355706</v>
      </c>
      <c r="H16" s="14" t="s">
        <v>12</v>
      </c>
      <c r="I16" s="14">
        <v>0.05956120397875069</v>
      </c>
      <c r="J16" s="14">
        <v>0</v>
      </c>
      <c r="K16" s="14">
        <v>0.12260531381143049</v>
      </c>
      <c r="L16" s="14">
        <v>0.0015373411546434725</v>
      </c>
      <c r="M16" s="14" t="s">
        <v>12</v>
      </c>
      <c r="N16" s="14">
        <v>0.05218703388002972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  <c r="FE16" s="14">
        <v>0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14"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14"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4">
        <v>0</v>
      </c>
      <c r="IC16" s="14">
        <v>0</v>
      </c>
      <c r="ID16" s="14">
        <v>0</v>
      </c>
      <c r="IE16" s="14">
        <v>0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14"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14">
        <v>0</v>
      </c>
      <c r="IT16" s="14">
        <v>0</v>
      </c>
      <c r="IU16" s="14">
        <v>0</v>
      </c>
    </row>
    <row r="17" spans="1:5" s="14" customFormat="1" ht="17.25" customHeight="1" thickTop="1">
      <c r="A17" s="115" t="s">
        <v>101</v>
      </c>
      <c r="B17" s="113">
        <v>46.91670192658519</v>
      </c>
      <c r="C17" s="113">
        <v>53.505612896763225</v>
      </c>
      <c r="D17" s="113">
        <v>100.42231482334842</v>
      </c>
      <c r="E17" s="19"/>
    </row>
    <row r="18" spans="1:5" s="14" customFormat="1" ht="16.5" thickBot="1">
      <c r="A18" s="148" t="s">
        <v>102</v>
      </c>
      <c r="B18" s="149">
        <v>0.08035315469278458</v>
      </c>
      <c r="C18" s="149">
        <v>0.05175336036617752</v>
      </c>
      <c r="D18" s="149">
        <v>0.062</v>
      </c>
      <c r="E18" s="16"/>
    </row>
    <row r="19" s="14" customFormat="1" ht="16.5" thickTop="1">
      <c r="E19" s="16"/>
    </row>
    <row r="20" s="14" customFormat="1" ht="15.75">
      <c r="E20" s="13"/>
    </row>
    <row r="21" spans="1:5" s="14" customFormat="1" ht="15.75">
      <c r="A21" s="31"/>
      <c r="B21" s="32"/>
      <c r="C21" s="32"/>
      <c r="D21" s="32"/>
      <c r="E21" s="13"/>
    </row>
    <row r="22" spans="1:5" s="14" customFormat="1" ht="15.75">
      <c r="A22" s="35"/>
      <c r="B22" s="36"/>
      <c r="C22" s="36"/>
      <c r="D22" s="23"/>
      <c r="E22" s="17"/>
    </row>
    <row r="23" spans="1:5" s="14" customFormat="1" ht="15.75">
      <c r="A23" s="22"/>
      <c r="B23" s="23"/>
      <c r="C23" s="23"/>
      <c r="D23" s="23"/>
      <c r="E23" s="17"/>
    </row>
    <row r="24" spans="1:5" s="14" customFormat="1" ht="15.75">
      <c r="A24" s="24"/>
      <c r="B24" s="25"/>
      <c r="C24" s="25"/>
      <c r="D24" s="25"/>
      <c r="E24" s="18"/>
    </row>
    <row r="25" spans="1:5" s="14" customFormat="1" ht="15.75">
      <c r="A25" s="24"/>
      <c r="B25" s="26"/>
      <c r="C25" s="26"/>
      <c r="D25" s="26"/>
      <c r="E25" s="19"/>
    </row>
    <row r="26" spans="1:5" s="14" customFormat="1" ht="15.75">
      <c r="A26" s="27"/>
      <c r="B26" s="28"/>
      <c r="C26" s="28"/>
      <c r="D26" s="28"/>
      <c r="E26" s="13"/>
    </row>
    <row r="27" spans="1:5" s="14" customFormat="1" ht="15.75">
      <c r="A27" s="29"/>
      <c r="B27" s="30"/>
      <c r="C27" s="30"/>
      <c r="D27" s="30"/>
      <c r="E27" s="16"/>
    </row>
    <row r="28" spans="1:5" s="14" customFormat="1" ht="17.25" customHeight="1">
      <c r="A28" s="31"/>
      <c r="B28" s="32"/>
      <c r="C28" s="32"/>
      <c r="D28" s="32"/>
      <c r="E28" s="13"/>
    </row>
    <row r="29" spans="1:5" s="14" customFormat="1" ht="15.75">
      <c r="A29" s="29"/>
      <c r="B29" s="33"/>
      <c r="C29" s="33"/>
      <c r="D29" s="33"/>
      <c r="E29" s="20"/>
    </row>
    <row r="30" spans="1:5" s="14" customFormat="1" ht="15.75">
      <c r="A30" s="27"/>
      <c r="B30" s="34"/>
      <c r="C30" s="34"/>
      <c r="D30" s="34"/>
      <c r="E30" s="16"/>
    </row>
    <row r="31" spans="1:4" s="14" customFormat="1" ht="14.25">
      <c r="A31" s="29"/>
      <c r="B31" s="33"/>
      <c r="C31" s="33"/>
      <c r="D31" s="33"/>
    </row>
    <row r="32" spans="1:4" s="14" customFormat="1" ht="15">
      <c r="A32" s="27"/>
      <c r="B32" s="34"/>
      <c r="C32" s="34"/>
      <c r="D32" s="34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2">
    <mergeCell ref="B10:D10"/>
    <mergeCell ref="A4:D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R50"/>
  <sheetViews>
    <sheetView showGridLines="0" zoomScalePageLayoutView="0" workbookViewId="0" topLeftCell="A1">
      <selection activeCell="B12" sqref="B12"/>
    </sheetView>
  </sheetViews>
  <sheetFormatPr defaultColWidth="0" defaultRowHeight="12.75"/>
  <cols>
    <col min="1" max="1" width="52.00390625" style="1" customWidth="1"/>
    <col min="2" max="2" width="11.421875" style="1" customWidth="1"/>
    <col min="3" max="16384" width="11.421875" style="1" hidden="1" customWidth="1"/>
  </cols>
  <sheetData>
    <row r="1" s="42" customFormat="1" ht="12.75"/>
    <row r="2" s="42" customFormat="1" ht="12.75"/>
    <row r="3" s="42" customFormat="1" ht="12.75"/>
    <row r="4" s="42" customFormat="1" ht="12.75"/>
    <row r="5" spans="1:2" s="89" customFormat="1" ht="19.5">
      <c r="A5" s="169" t="s">
        <v>5</v>
      </c>
      <c r="B5" s="169"/>
    </row>
    <row r="6" s="42" customFormat="1" ht="12.75">
      <c r="A6" s="56"/>
    </row>
    <row r="7" ht="12.75">
      <c r="A7" s="52"/>
    </row>
    <row r="8" ht="12.75">
      <c r="A8" s="53"/>
    </row>
    <row r="9" spans="1:2" ht="15.75" customHeight="1">
      <c r="A9" s="54"/>
      <c r="B9" s="86" t="str">
        <f>+' PYG'!C9</f>
        <v>1S21</v>
      </c>
    </row>
    <row r="10" spans="1:2" s="9" customFormat="1" ht="12" thickBot="1">
      <c r="A10" s="55"/>
      <c r="B10" s="112" t="s">
        <v>0</v>
      </c>
    </row>
    <row r="11" spans="1:2" ht="15" customHeight="1" thickTop="1">
      <c r="A11" s="94" t="s">
        <v>33</v>
      </c>
      <c r="B11" s="117">
        <v>92.941</v>
      </c>
    </row>
    <row r="12" spans="1:2" ht="15" customHeight="1">
      <c r="A12" s="94" t="s">
        <v>34</v>
      </c>
      <c r="B12" s="117">
        <v>1.166</v>
      </c>
    </row>
    <row r="13" spans="1:2" ht="15" customHeight="1">
      <c r="A13" s="94" t="s">
        <v>35</v>
      </c>
      <c r="B13" s="117">
        <v>104.46</v>
      </c>
    </row>
    <row r="14" spans="1:2" ht="15.75">
      <c r="A14" s="94" t="s">
        <v>36</v>
      </c>
      <c r="B14" s="117">
        <v>912.295</v>
      </c>
    </row>
    <row r="15" spans="1:2" ht="15.75">
      <c r="A15" s="94" t="s">
        <v>37</v>
      </c>
      <c r="B15" s="117">
        <v>267.485</v>
      </c>
    </row>
    <row r="16" spans="1:2" ht="15.75">
      <c r="A16" s="94" t="s">
        <v>38</v>
      </c>
      <c r="B16" s="117">
        <v>222.258</v>
      </c>
    </row>
    <row r="17" spans="1:2" ht="15.75">
      <c r="A17" s="100" t="s">
        <v>39</v>
      </c>
      <c r="B17" s="117">
        <v>196.491</v>
      </c>
    </row>
    <row r="18" spans="1:2" s="7" customFormat="1" ht="15.75">
      <c r="A18" s="92" t="s">
        <v>40</v>
      </c>
      <c r="B18" s="118">
        <v>1797.0960000000002</v>
      </c>
    </row>
    <row r="19" spans="1:2" s="7" customFormat="1" ht="15.75">
      <c r="A19" s="94" t="s">
        <v>41</v>
      </c>
      <c r="B19" s="117">
        <v>10.368</v>
      </c>
    </row>
    <row r="20" spans="1:2" ht="15.75">
      <c r="A20" s="94" t="s">
        <v>42</v>
      </c>
      <c r="B20" s="117">
        <v>1459.539</v>
      </c>
    </row>
    <row r="21" spans="1:2" ht="15.75">
      <c r="A21" s="94" t="s">
        <v>43</v>
      </c>
      <c r="B21" s="117">
        <v>132.043</v>
      </c>
    </row>
    <row r="22" spans="1:2" ht="15.75">
      <c r="A22" s="94" t="s">
        <v>44</v>
      </c>
      <c r="B22" s="117">
        <v>933.034</v>
      </c>
    </row>
    <row r="23" spans="1:2" s="7" customFormat="1" ht="15.75">
      <c r="A23" s="92" t="s">
        <v>45</v>
      </c>
      <c r="B23" s="121">
        <v>2534.984</v>
      </c>
    </row>
    <row r="24" spans="1:2" ht="16.5" thickBot="1">
      <c r="A24" s="124" t="s">
        <v>46</v>
      </c>
      <c r="B24" s="119">
        <v>4332.08</v>
      </c>
    </row>
    <row r="25" spans="1:2" ht="15.75">
      <c r="A25" s="94" t="s">
        <v>47</v>
      </c>
      <c r="B25" s="117">
        <v>731.08762</v>
      </c>
    </row>
    <row r="26" spans="1:2" ht="15.75">
      <c r="A26" s="100" t="s">
        <v>48</v>
      </c>
      <c r="B26" s="120">
        <v>-4.186</v>
      </c>
    </row>
    <row r="27" spans="1:2" ht="15.75">
      <c r="A27" s="92" t="s">
        <v>49</v>
      </c>
      <c r="B27" s="121">
        <v>726.90162</v>
      </c>
    </row>
    <row r="28" spans="1:2" s="7" customFormat="1" ht="16.5" thickBot="1">
      <c r="A28" s="125" t="s">
        <v>50</v>
      </c>
      <c r="B28" s="122">
        <v>19.12</v>
      </c>
    </row>
    <row r="29" spans="1:252" s="8" customFormat="1" ht="16.5" thickTop="1">
      <c r="A29" s="92" t="s">
        <v>51</v>
      </c>
      <c r="B29" s="121">
        <v>746.02162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252" s="7" customFormat="1" ht="15.75">
      <c r="A30" s="94" t="s">
        <v>52</v>
      </c>
      <c r="B30" s="117">
        <v>65.978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</row>
    <row r="31" spans="1:252" ht="15.75">
      <c r="A31" s="94" t="s">
        <v>53</v>
      </c>
      <c r="B31" s="117">
        <v>1204.092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</row>
    <row r="32" spans="1:252" ht="15.75">
      <c r="A32" s="94" t="s">
        <v>54</v>
      </c>
      <c r="B32" s="117">
        <v>223.34599999999998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</row>
    <row r="33" spans="1:252" ht="15.75">
      <c r="A33" s="94" t="s">
        <v>55</v>
      </c>
      <c r="B33" s="117">
        <v>25.718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2" ht="15.75">
      <c r="A34" s="94" t="s">
        <v>56</v>
      </c>
      <c r="B34" s="117">
        <v>0.689</v>
      </c>
    </row>
    <row r="35" spans="1:2" ht="15.75">
      <c r="A35" s="93" t="s">
        <v>57</v>
      </c>
      <c r="B35" s="120">
        <v>1.816</v>
      </c>
    </row>
    <row r="36" spans="1:2" s="7" customFormat="1" ht="15.75">
      <c r="A36" s="92" t="s">
        <v>58</v>
      </c>
      <c r="B36" s="121">
        <v>1521.6390000000004</v>
      </c>
    </row>
    <row r="37" spans="1:2" ht="15.75">
      <c r="A37" s="126" t="s">
        <v>59</v>
      </c>
      <c r="B37" s="117">
        <v>0.002</v>
      </c>
    </row>
    <row r="38" spans="1:2" ht="15.75">
      <c r="A38" s="94" t="s">
        <v>60</v>
      </c>
      <c r="B38" s="117">
        <v>275.022</v>
      </c>
    </row>
    <row r="39" spans="1:2" ht="15.75">
      <c r="A39" s="94" t="s">
        <v>61</v>
      </c>
      <c r="B39" s="117">
        <v>69.03</v>
      </c>
    </row>
    <row r="40" spans="1:2" ht="15.75">
      <c r="A40" s="94" t="s">
        <v>62</v>
      </c>
      <c r="B40" s="117">
        <v>1356.817</v>
      </c>
    </row>
    <row r="41" spans="1:2" s="7" customFormat="1" ht="15.75">
      <c r="A41" s="94" t="s">
        <v>63</v>
      </c>
      <c r="B41" s="117">
        <v>363.548</v>
      </c>
    </row>
    <row r="42" spans="1:2" ht="16.5" thickBot="1">
      <c r="A42" s="127" t="s">
        <v>64</v>
      </c>
      <c r="B42" s="123">
        <v>2064.419</v>
      </c>
    </row>
    <row r="43" spans="1:252" ht="16.5" thickTop="1">
      <c r="A43" s="92" t="s">
        <v>65</v>
      </c>
      <c r="B43" s="121">
        <v>4332.07962</v>
      </c>
      <c r="C43" s="21"/>
      <c r="D43" s="21"/>
      <c r="E43" s="21"/>
      <c r="F43" s="21"/>
      <c r="G43" s="10"/>
      <c r="H43" s="21"/>
      <c r="I43" s="21"/>
      <c r="J43" s="21"/>
      <c r="K43" s="21"/>
      <c r="L43" s="10"/>
      <c r="M43" s="21"/>
      <c r="N43" s="21"/>
      <c r="O43" s="21"/>
      <c r="P43" s="21"/>
      <c r="Q43" s="10"/>
      <c r="R43" s="21"/>
      <c r="S43" s="21"/>
      <c r="T43" s="21"/>
      <c r="U43" s="21"/>
      <c r="V43" s="10"/>
      <c r="W43" s="21"/>
      <c r="X43" s="21"/>
      <c r="Y43" s="21"/>
      <c r="Z43" s="21"/>
      <c r="AA43" s="10"/>
      <c r="AB43" s="21"/>
      <c r="AC43" s="21"/>
      <c r="AD43" s="21"/>
      <c r="AE43" s="21"/>
      <c r="AF43" s="10"/>
      <c r="AG43" s="21"/>
      <c r="AH43" s="21"/>
      <c r="AI43" s="21"/>
      <c r="AJ43" s="21"/>
      <c r="AK43" s="10"/>
      <c r="AL43" s="21"/>
      <c r="AM43" s="21"/>
      <c r="AN43" s="21"/>
      <c r="AO43" s="21"/>
      <c r="AP43" s="10"/>
      <c r="AQ43" s="21"/>
      <c r="AR43" s="21"/>
      <c r="AS43" s="21"/>
      <c r="AT43" s="21"/>
      <c r="AU43" s="10"/>
      <c r="AV43" s="21"/>
      <c r="AW43" s="21"/>
      <c r="AX43" s="21"/>
      <c r="AY43" s="21"/>
      <c r="AZ43" s="10"/>
      <c r="BA43" s="21"/>
      <c r="BB43" s="21"/>
      <c r="BC43" s="21"/>
      <c r="BD43" s="21"/>
      <c r="BE43" s="10"/>
      <c r="BF43" s="21"/>
      <c r="BG43" s="21"/>
      <c r="BH43" s="21"/>
      <c r="BI43" s="21"/>
      <c r="BJ43" s="10"/>
      <c r="BK43" s="21"/>
      <c r="BL43" s="21"/>
      <c r="BM43" s="21"/>
      <c r="BN43" s="21"/>
      <c r="BO43" s="10"/>
      <c r="BP43" s="21"/>
      <c r="BQ43" s="21"/>
      <c r="BR43" s="21"/>
      <c r="BS43" s="21"/>
      <c r="BT43" s="10"/>
      <c r="BU43" s="21"/>
      <c r="BV43" s="21"/>
      <c r="BW43" s="21"/>
      <c r="BX43" s="21"/>
      <c r="BY43" s="10"/>
      <c r="BZ43" s="21"/>
      <c r="CA43" s="21"/>
      <c r="CB43" s="21"/>
      <c r="CC43" s="21"/>
      <c r="CD43" s="10"/>
      <c r="CE43" s="21"/>
      <c r="CF43" s="21"/>
      <c r="CG43" s="21"/>
      <c r="CH43" s="21"/>
      <c r="CI43" s="10"/>
      <c r="CJ43" s="21"/>
      <c r="CK43" s="21"/>
      <c r="CL43" s="21"/>
      <c r="CM43" s="21"/>
      <c r="CN43" s="10"/>
      <c r="CO43" s="21"/>
      <c r="CP43" s="21"/>
      <c r="CQ43" s="21"/>
      <c r="CR43" s="21"/>
      <c r="CS43" s="10"/>
      <c r="CT43" s="21"/>
      <c r="CU43" s="21"/>
      <c r="CV43" s="21"/>
      <c r="CW43" s="21"/>
      <c r="CX43" s="10"/>
      <c r="CY43" s="21"/>
      <c r="CZ43" s="21"/>
      <c r="DA43" s="21"/>
      <c r="DB43" s="21"/>
      <c r="DC43" s="10"/>
      <c r="DD43" s="21"/>
      <c r="DE43" s="21"/>
      <c r="DF43" s="21"/>
      <c r="DG43" s="21"/>
      <c r="DH43" s="10"/>
      <c r="DI43" s="21"/>
      <c r="DJ43" s="21"/>
      <c r="DK43" s="21"/>
      <c r="DL43" s="21"/>
      <c r="DM43" s="10"/>
      <c r="DN43" s="21"/>
      <c r="DO43" s="21"/>
      <c r="DP43" s="21"/>
      <c r="DQ43" s="21"/>
      <c r="DR43" s="10"/>
      <c r="DS43" s="21"/>
      <c r="DT43" s="21"/>
      <c r="DU43" s="21"/>
      <c r="DV43" s="21"/>
      <c r="DW43" s="10"/>
      <c r="DX43" s="21"/>
      <c r="DY43" s="21"/>
      <c r="DZ43" s="21"/>
      <c r="EA43" s="21"/>
      <c r="EB43" s="10"/>
      <c r="EC43" s="21"/>
      <c r="ED43" s="21"/>
      <c r="EE43" s="21"/>
      <c r="EF43" s="21"/>
      <c r="EG43" s="10"/>
      <c r="EH43" s="21"/>
      <c r="EI43" s="21"/>
      <c r="EJ43" s="21"/>
      <c r="EK43" s="21"/>
      <c r="EL43" s="10"/>
      <c r="EM43" s="21"/>
      <c r="EN43" s="21"/>
      <c r="EO43" s="21"/>
      <c r="EP43" s="21"/>
      <c r="EQ43" s="10"/>
      <c r="ER43" s="21"/>
      <c r="ES43" s="21"/>
      <c r="ET43" s="21"/>
      <c r="EU43" s="21"/>
      <c r="EV43" s="10"/>
      <c r="EW43" s="21"/>
      <c r="EX43" s="21"/>
      <c r="EY43" s="21"/>
      <c r="EZ43" s="21"/>
      <c r="FA43" s="10"/>
      <c r="FB43" s="21"/>
      <c r="FC43" s="21"/>
      <c r="FD43" s="21"/>
      <c r="FE43" s="21"/>
      <c r="FF43" s="10"/>
      <c r="FG43" s="21"/>
      <c r="FH43" s="21"/>
      <c r="FI43" s="21"/>
      <c r="FJ43" s="21"/>
      <c r="FK43" s="10"/>
      <c r="FL43" s="21"/>
      <c r="FM43" s="21"/>
      <c r="FN43" s="21"/>
      <c r="FO43" s="21"/>
      <c r="FP43" s="10"/>
      <c r="FQ43" s="21"/>
      <c r="FR43" s="21"/>
      <c r="FS43" s="21"/>
      <c r="FT43" s="21"/>
      <c r="FU43" s="10"/>
      <c r="FV43" s="21"/>
      <c r="FW43" s="21"/>
      <c r="FX43" s="21"/>
      <c r="FY43" s="21"/>
      <c r="FZ43" s="10"/>
      <c r="GA43" s="21"/>
      <c r="GB43" s="21"/>
      <c r="GC43" s="21"/>
      <c r="GD43" s="21"/>
      <c r="GE43" s="10"/>
      <c r="GF43" s="21"/>
      <c r="GG43" s="21"/>
      <c r="GH43" s="21"/>
      <c r="GI43" s="21"/>
      <c r="GJ43" s="10"/>
      <c r="GK43" s="21"/>
      <c r="GL43" s="21"/>
      <c r="GM43" s="21"/>
      <c r="GN43" s="21"/>
      <c r="GO43" s="10"/>
      <c r="GP43" s="21"/>
      <c r="GQ43" s="21"/>
      <c r="GR43" s="21"/>
      <c r="GS43" s="21"/>
      <c r="GT43" s="10"/>
      <c r="GU43" s="21"/>
      <c r="GV43" s="21"/>
      <c r="GW43" s="21"/>
      <c r="GX43" s="21"/>
      <c r="GY43" s="10"/>
      <c r="GZ43" s="21"/>
      <c r="HA43" s="21"/>
      <c r="HB43" s="21"/>
      <c r="HC43" s="21"/>
      <c r="HD43" s="10"/>
      <c r="HE43" s="21"/>
      <c r="HF43" s="21"/>
      <c r="HG43" s="21"/>
      <c r="HH43" s="21"/>
      <c r="HI43" s="10"/>
      <c r="HJ43" s="21"/>
      <c r="HK43" s="21"/>
      <c r="HL43" s="21"/>
      <c r="HM43" s="21"/>
      <c r="HN43" s="10"/>
      <c r="HO43" s="21"/>
      <c r="HP43" s="21"/>
      <c r="HQ43" s="21"/>
      <c r="HR43" s="21"/>
      <c r="HS43" s="10"/>
      <c r="HT43" s="21"/>
      <c r="HU43" s="21"/>
      <c r="HV43" s="21"/>
      <c r="HW43" s="21"/>
      <c r="HX43" s="10"/>
      <c r="HY43" s="21"/>
      <c r="HZ43" s="21"/>
      <c r="IA43" s="21"/>
      <c r="IB43" s="21"/>
      <c r="IC43" s="10"/>
      <c r="ID43" s="21"/>
      <c r="IE43" s="21"/>
      <c r="IF43" s="21"/>
      <c r="IG43" s="21"/>
      <c r="IH43" s="10"/>
      <c r="II43" s="21"/>
      <c r="IJ43" s="21"/>
      <c r="IK43" s="21"/>
      <c r="IL43" s="21"/>
      <c r="IM43" s="10"/>
      <c r="IN43" s="21"/>
      <c r="IO43" s="21"/>
      <c r="IP43" s="21"/>
      <c r="IQ43" s="21"/>
      <c r="IR43" s="10"/>
    </row>
    <row r="44" spans="1:2" ht="14.25" customHeight="1">
      <c r="A44" s="94"/>
      <c r="B44" s="141"/>
    </row>
    <row r="45" spans="1:2" ht="15.75">
      <c r="A45" s="94" t="s">
        <v>60</v>
      </c>
      <c r="B45" s="141">
        <v>-275.022</v>
      </c>
    </row>
    <row r="46" spans="1:2" ht="15.75">
      <c r="A46" s="94" t="s">
        <v>53</v>
      </c>
      <c r="B46" s="142">
        <v>-1204.092</v>
      </c>
    </row>
    <row r="47" spans="1:2" ht="15.75">
      <c r="A47" s="129" t="s">
        <v>66</v>
      </c>
      <c r="B47" s="141">
        <v>-1479.114</v>
      </c>
    </row>
    <row r="48" spans="1:2" ht="15.75">
      <c r="A48" s="94" t="s">
        <v>44</v>
      </c>
      <c r="B48" s="141">
        <v>933.034</v>
      </c>
    </row>
    <row r="49" spans="1:2" ht="16.5" thickBot="1">
      <c r="A49" s="128" t="s">
        <v>67</v>
      </c>
      <c r="B49" s="143">
        <v>-546.08</v>
      </c>
    </row>
    <row r="50" spans="1:2" s="14" customFormat="1" ht="43.5" customHeight="1" thickTop="1">
      <c r="A50" s="145"/>
      <c r="B50" s="19"/>
    </row>
  </sheetData>
  <sheetProtection/>
  <mergeCells count="1">
    <mergeCell ref="A5:B5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R45"/>
  <sheetViews>
    <sheetView workbookViewId="0" topLeftCell="A1">
      <selection activeCell="A16" sqref="A16"/>
    </sheetView>
  </sheetViews>
  <sheetFormatPr defaultColWidth="0" defaultRowHeight="12.75" zeroHeight="1"/>
  <cols>
    <col min="1" max="1" width="64.28125" style="4" customWidth="1"/>
    <col min="2" max="2" width="11.8515625" style="40" customWidth="1"/>
    <col min="3" max="255" width="11.8515625" style="39" hidden="1" customWidth="1"/>
    <col min="256" max="16384" width="11.00390625" style="39" hidden="1" customWidth="1"/>
  </cols>
  <sheetData>
    <row r="1" spans="1:2" s="78" customFormat="1" ht="12.75" customHeight="1">
      <c r="A1" s="50"/>
      <c r="B1" s="79"/>
    </row>
    <row r="2" spans="1:2" s="78" customFormat="1" ht="8.25" customHeight="1">
      <c r="A2" s="50"/>
      <c r="B2" s="79"/>
    </row>
    <row r="3" spans="1:2" s="78" customFormat="1" ht="8.25" customHeight="1">
      <c r="A3" s="50"/>
      <c r="B3" s="79"/>
    </row>
    <row r="4" spans="1:2" s="78" customFormat="1" ht="8.25" customHeight="1">
      <c r="A4" s="50"/>
      <c r="B4" s="79"/>
    </row>
    <row r="5" spans="1:2" s="78" customFormat="1" ht="8.25" customHeight="1">
      <c r="A5" s="50"/>
      <c r="B5" s="79"/>
    </row>
    <row r="6" spans="1:2" s="87" customFormat="1" ht="21.75" customHeight="1">
      <c r="A6" s="169" t="s">
        <v>8</v>
      </c>
      <c r="B6" s="169"/>
    </row>
    <row r="7" spans="1:2" s="78" customFormat="1" ht="12.75" customHeight="1">
      <c r="A7" s="80"/>
      <c r="B7" s="79"/>
    </row>
    <row r="8" spans="1:2" s="58" customFormat="1" ht="12.75" customHeight="1">
      <c r="A8" s="59"/>
      <c r="B8" s="57"/>
    </row>
    <row r="9" spans="1:2" s="58" customFormat="1" ht="12.75" customHeight="1">
      <c r="A9" s="60"/>
      <c r="B9" s="57"/>
    </row>
    <row r="10" spans="1:2" s="58" customFormat="1" ht="15.75" customHeight="1">
      <c r="A10" s="47"/>
      <c r="B10" s="86" t="str">
        <f>'Balance de Situación'!B9</f>
        <v>1S21</v>
      </c>
    </row>
    <row r="11" spans="1:2" s="62" customFormat="1" ht="11.25" thickBot="1">
      <c r="A11" s="61"/>
      <c r="B11" s="112" t="s">
        <v>0</v>
      </c>
    </row>
    <row r="12" spans="1:252" s="64" customFormat="1" ht="16.5" thickTop="1">
      <c r="A12" s="153" t="s">
        <v>28</v>
      </c>
      <c r="B12" s="130">
        <v>80.109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2" s="58" customFormat="1" ht="15.75">
      <c r="A13" s="153" t="s">
        <v>68</v>
      </c>
      <c r="B13" s="13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252" s="66" customFormat="1" ht="15.75">
      <c r="A14" s="154" t="s">
        <v>69</v>
      </c>
      <c r="B14" s="131">
        <v>45.184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</row>
    <row r="15" spans="1:252" s="66" customFormat="1" ht="15.75">
      <c r="A15" s="154" t="s">
        <v>70</v>
      </c>
      <c r="B15" s="131">
        <v>-1.133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</row>
    <row r="16" spans="1:252" s="58" customFormat="1" ht="15.75">
      <c r="A16" s="154" t="s">
        <v>71</v>
      </c>
      <c r="B16" s="131">
        <v>-0.147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</row>
    <row r="17" spans="1:252" s="58" customFormat="1" ht="15.75">
      <c r="A17" s="154" t="s">
        <v>72</v>
      </c>
      <c r="B17" s="131">
        <v>20.461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</row>
    <row r="18" spans="1:252" s="58" customFormat="1" ht="15.75">
      <c r="A18" s="153" t="s">
        <v>73</v>
      </c>
      <c r="B18" s="130">
        <v>0.52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1:252" s="68" customFormat="1" ht="15.75">
      <c r="A19" s="155" t="s">
        <v>74</v>
      </c>
      <c r="B19" s="132">
        <v>144.994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</row>
    <row r="20" spans="1:252" s="66" customFormat="1" ht="15.75">
      <c r="A20" s="154" t="s">
        <v>75</v>
      </c>
      <c r="B20" s="131">
        <v>-159.597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</row>
    <row r="21" spans="1:252" s="58" customFormat="1" ht="15.75">
      <c r="A21" s="154" t="s">
        <v>76</v>
      </c>
      <c r="B21" s="131">
        <v>-6.614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</row>
    <row r="22" spans="1:252" s="58" customFormat="1" ht="15.75">
      <c r="A22" s="154" t="s">
        <v>77</v>
      </c>
      <c r="B22" s="131">
        <v>38.617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</row>
    <row r="23" spans="1:252" s="58" customFormat="1" ht="15.75">
      <c r="A23" s="155" t="s">
        <v>78</v>
      </c>
      <c r="B23" s="132">
        <v>-127.59400000000002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</row>
    <row r="24" spans="1:252" s="66" customFormat="1" ht="1.5" customHeight="1">
      <c r="A24" s="156"/>
      <c r="B24" s="13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s="70" customFormat="1" ht="15.75">
      <c r="A25" s="154" t="s">
        <v>79</v>
      </c>
      <c r="B25" s="131">
        <v>-6.257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</row>
    <row r="26" spans="1:252" s="66" customFormat="1" ht="15.75">
      <c r="A26" s="154" t="s">
        <v>80</v>
      </c>
      <c r="B26" s="131">
        <v>-4.582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</row>
    <row r="27" spans="1:252" s="58" customFormat="1" ht="15.75">
      <c r="A27" s="155" t="s">
        <v>81</v>
      </c>
      <c r="B27" s="132">
        <v>-10.838999999999999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</row>
    <row r="28" spans="1:252" s="70" customFormat="1" ht="15.75">
      <c r="A28" s="156" t="s">
        <v>82</v>
      </c>
      <c r="B28" s="133">
        <v>-25.143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s="71" customFormat="1" ht="15.75">
      <c r="A29" s="153" t="s">
        <v>83</v>
      </c>
      <c r="B29" s="130">
        <v>-16.578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</row>
    <row r="30" spans="1:252" s="70" customFormat="1" ht="16.5" thickBot="1">
      <c r="A30" s="156" t="s">
        <v>84</v>
      </c>
      <c r="B30" s="133">
        <v>-14.664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spans="1:252" s="73" customFormat="1" ht="16.5" customHeight="1" thickBot="1" thickTop="1">
      <c r="A31" s="157" t="s">
        <v>85</v>
      </c>
      <c r="B31" s="134">
        <v>-49.82400000000003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</row>
    <row r="32" spans="1:252" s="58" customFormat="1" ht="13.5" customHeight="1" thickTop="1">
      <c r="A32" s="154" t="s">
        <v>86</v>
      </c>
      <c r="B32" s="131">
        <v>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</row>
    <row r="33" spans="1:252" s="58" customFormat="1" ht="15.75">
      <c r="A33" s="154" t="s">
        <v>87</v>
      </c>
      <c r="B33" s="131">
        <v>-15.648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</row>
    <row r="34" spans="1:252" s="66" customFormat="1" ht="15.75">
      <c r="A34" s="154" t="s">
        <v>88</v>
      </c>
      <c r="B34" s="131">
        <v>-1.083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</row>
    <row r="35" spans="1:252" s="66" customFormat="1" ht="15.75">
      <c r="A35" s="154" t="s">
        <v>89</v>
      </c>
      <c r="B35" s="131">
        <v>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</row>
    <row r="36" spans="1:252" s="66" customFormat="1" ht="15.75">
      <c r="A36" s="154" t="s">
        <v>90</v>
      </c>
      <c r="B36" s="131">
        <v>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</row>
    <row r="37" spans="1:252" s="66" customFormat="1" ht="16.5" thickBot="1">
      <c r="A37" s="154" t="s">
        <v>91</v>
      </c>
      <c r="B37" s="131">
        <v>-4.984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</row>
    <row r="38" spans="1:252" s="66" customFormat="1" ht="17.25" thickBot="1" thickTop="1">
      <c r="A38" s="157" t="s">
        <v>92</v>
      </c>
      <c r="B38" s="134">
        <v>-71.53900000000002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</row>
    <row r="39" spans="1:252" s="66" customFormat="1" ht="16.5" thickTop="1">
      <c r="A39" s="158"/>
      <c r="B39" s="135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</row>
    <row r="40" spans="1:252" s="58" customFormat="1" ht="15.75">
      <c r="A40" s="153" t="s">
        <v>93</v>
      </c>
      <c r="B40" s="130">
        <v>-481.38599999999997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</row>
    <row r="41" spans="1:252" s="58" customFormat="1" ht="15.75">
      <c r="A41" s="154" t="s">
        <v>92</v>
      </c>
      <c r="B41" s="131">
        <v>-71.53900000000002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</row>
    <row r="42" spans="1:252" s="70" customFormat="1" ht="16.5" thickBot="1">
      <c r="A42" s="154" t="s">
        <v>94</v>
      </c>
      <c r="B42" s="131">
        <v>6.845000000000027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70" customFormat="1" ht="16.5" thickTop="1">
      <c r="A43" s="159" t="s">
        <v>95</v>
      </c>
      <c r="B43" s="136">
        <v>-546.0799999999999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</row>
    <row r="44" s="70" customFormat="1" ht="15.75">
      <c r="B44" s="77"/>
    </row>
    <row r="45" spans="1:2" s="58" customFormat="1" ht="14.25" customHeight="1">
      <c r="A45" s="162" t="s">
        <v>14</v>
      </c>
      <c r="B45" s="57"/>
    </row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 customHeight="1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mergeCells count="1">
    <mergeCell ref="A6:B6"/>
  </mergeCells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B32"/>
  <sheetViews>
    <sheetView zoomScalePageLayoutView="0" workbookViewId="0" topLeftCell="A1">
      <selection activeCell="A17" sqref="A17"/>
    </sheetView>
  </sheetViews>
  <sheetFormatPr defaultColWidth="0" defaultRowHeight="12.75"/>
  <cols>
    <col min="1" max="1" width="43.8515625" style="1" customWidth="1"/>
    <col min="2" max="2" width="9.00390625" style="1" customWidth="1"/>
    <col min="3" max="4" width="11.421875" style="1" hidden="1" customWidth="1"/>
    <col min="5" max="255" width="9.00390625" style="1" hidden="1" customWidth="1"/>
    <col min="256" max="16384" width="4.7109375" style="1" hidden="1" customWidth="1"/>
  </cols>
  <sheetData>
    <row r="1" s="56" customFormat="1" ht="12.75"/>
    <row r="2" s="56" customFormat="1" ht="12.75"/>
    <row r="3" s="56" customFormat="1" ht="12.75"/>
    <row r="4" s="56" customFormat="1" ht="12.75"/>
    <row r="5" spans="1:2" s="88" customFormat="1" ht="19.5">
      <c r="A5" s="169" t="s">
        <v>6</v>
      </c>
      <c r="B5" s="169"/>
    </row>
    <row r="6" s="56" customFormat="1" ht="12.75"/>
    <row r="7" s="53" customFormat="1" ht="12.75"/>
    <row r="8" s="53" customFormat="1" ht="12.75"/>
    <row r="9" s="53" customFormat="1" ht="12.75"/>
    <row r="10" s="53" customFormat="1" ht="12.75"/>
    <row r="11" s="53" customFormat="1" ht="15.75">
      <c r="A11" s="81" t="s">
        <v>1</v>
      </c>
    </row>
    <row r="12" spans="1:2" s="53" customFormat="1" ht="15.75">
      <c r="A12" s="82"/>
      <c r="B12" s="86" t="str">
        <f>'Cash Flow'!B10</f>
        <v>1S21</v>
      </c>
    </row>
    <row r="13" spans="1:2" s="83" customFormat="1" ht="11.25" thickBot="1">
      <c r="A13" s="55"/>
      <c r="B13" s="112" t="s">
        <v>0</v>
      </c>
    </row>
    <row r="14" spans="1:2" s="47" customFormat="1" ht="16.5" thickTop="1">
      <c r="A14" s="160" t="s">
        <v>103</v>
      </c>
      <c r="B14" s="137">
        <v>278.5902285568905</v>
      </c>
    </row>
    <row r="15" spans="1:2" s="47" customFormat="1" ht="15.75">
      <c r="A15" s="160" t="s">
        <v>104</v>
      </c>
      <c r="B15" s="137">
        <v>305.2910403984172</v>
      </c>
    </row>
    <row r="16" spans="1:2" s="47" customFormat="1" ht="15.75">
      <c r="A16" s="160" t="s">
        <v>105</v>
      </c>
      <c r="B16" s="137">
        <v>313.3447862153145</v>
      </c>
    </row>
    <row r="17" spans="1:2" s="47" customFormat="1" ht="15.75">
      <c r="A17" s="160" t="s">
        <v>106</v>
      </c>
      <c r="B17" s="137">
        <v>357.36094733121826</v>
      </c>
    </row>
    <row r="18" spans="1:2" s="47" customFormat="1" ht="15.75">
      <c r="A18" s="160" t="s">
        <v>107</v>
      </c>
      <c r="B18" s="137">
        <v>124.42795222226688</v>
      </c>
    </row>
    <row r="19" spans="1:2" s="47" customFormat="1" ht="15.75">
      <c r="A19" s="160" t="s">
        <v>108</v>
      </c>
      <c r="B19" s="137">
        <v>238.72406797294312</v>
      </c>
    </row>
    <row r="20" spans="1:2" s="47" customFormat="1" ht="16.5" thickBot="1">
      <c r="A20" s="161" t="s">
        <v>109</v>
      </c>
      <c r="B20" s="138">
        <v>1617.7390226970504</v>
      </c>
    </row>
    <row r="21" spans="1:2" s="85" customFormat="1" ht="43.5" customHeight="1" thickTop="1">
      <c r="A21" s="146"/>
      <c r="B21" s="84"/>
    </row>
    <row r="22" s="53" customFormat="1" ht="15.75">
      <c r="A22" s="47"/>
    </row>
    <row r="23" s="53" customFormat="1" ht="15.75">
      <c r="A23" s="81" t="s">
        <v>2</v>
      </c>
    </row>
    <row r="24" s="53" customFormat="1" ht="15.75">
      <c r="A24" s="81"/>
    </row>
    <row r="25" spans="1:2" s="53" customFormat="1" ht="15.75">
      <c r="A25" s="82"/>
      <c r="B25" s="86" t="str">
        <f>B12</f>
        <v>1S21</v>
      </c>
    </row>
    <row r="26" spans="1:2" s="83" customFormat="1" ht="11.25" thickBot="1">
      <c r="A26" s="55"/>
      <c r="B26" s="112" t="s">
        <v>0</v>
      </c>
    </row>
    <row r="27" spans="1:2" s="47" customFormat="1" ht="16.5" thickTop="1">
      <c r="A27" s="163" t="s">
        <v>110</v>
      </c>
      <c r="B27" s="147">
        <v>832.0364473820985</v>
      </c>
    </row>
    <row r="28" spans="1:2" s="47" customFormat="1" ht="15.75">
      <c r="A28" s="164" t="s">
        <v>111</v>
      </c>
      <c r="B28" s="139">
        <v>282.92353954436385</v>
      </c>
    </row>
    <row r="29" spans="1:2" s="47" customFormat="1" ht="15.75">
      <c r="A29" s="164" t="s">
        <v>112</v>
      </c>
      <c r="B29" s="139">
        <v>305.3170483951681</v>
      </c>
    </row>
    <row r="30" spans="1:2" s="47" customFormat="1" ht="15.75">
      <c r="A30" s="164" t="s">
        <v>113</v>
      </c>
      <c r="B30" s="139">
        <v>197.46198737541994</v>
      </c>
    </row>
    <row r="31" spans="1:2" s="47" customFormat="1" ht="16.5" thickBot="1">
      <c r="A31" s="161" t="s">
        <v>11</v>
      </c>
      <c r="B31" s="138">
        <v>1617.7390226970504</v>
      </c>
    </row>
    <row r="32" spans="1:2" s="14" customFormat="1" ht="43.5" customHeight="1" thickTop="1">
      <c r="A32" s="145"/>
      <c r="B32" s="19"/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2017-02-22T08:40:49Z</cp:lastPrinted>
  <dcterms:created xsi:type="dcterms:W3CDTF">2003-04-23T10:05:17Z</dcterms:created>
  <dcterms:modified xsi:type="dcterms:W3CDTF">2021-07-27T07:53:39Z</dcterms:modified>
  <cp:category/>
  <cp:version/>
  <cp:contentType/>
  <cp:contentStatus/>
</cp:coreProperties>
</file>