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3\1S23\WEB\"/>
    </mc:Choice>
  </mc:AlternateContent>
  <bookViews>
    <workbookView xWindow="0" yWindow="1680" windowWidth="12600" windowHeight="5000"/>
  </bookViews>
  <sheets>
    <sheet name="Index" sheetId="6" r:id="rId1"/>
    <sheet name=" P&amp;L" sheetId="1" r:id="rId2"/>
    <sheet name="P&amp;L by Businesses" sheetId="12" r:id="rId3"/>
    <sheet name="BS" sheetId="4" r:id="rId4"/>
    <sheet name="Cash Flow" sheetId="5" r:id="rId5"/>
    <sheet name="Markets_Geographies" sheetId="11" r:id="rId6"/>
  </sheets>
  <externalReferences>
    <externalReference r:id="rId7"/>
    <externalReference r:id="rId8"/>
  </externalReferences>
  <definedNames>
    <definedName name="A">#REF!</definedName>
    <definedName name="_xlnm.Print_Area" localSheetId="1">' P&amp;L'!$B$1:$C$30</definedName>
    <definedName name="_xlnm.Print_Area" localSheetId="0">Index!$A$1:$H$39</definedName>
    <definedName name="B">#REF!</definedName>
    <definedName name="ESPAÑOL">#REF!</definedName>
    <definedName name="INGLES">#REF!</definedName>
  </definedNames>
  <calcPr calcId="162913"/>
</workbook>
</file>

<file path=xl/calcChain.xml><?xml version="1.0" encoding="utf-8"?>
<calcChain xmlns="http://schemas.openxmlformats.org/spreadsheetml/2006/main">
  <c r="B35" i="11" l="1"/>
  <c r="B34" i="11"/>
  <c r="B33" i="11"/>
  <c r="B32" i="11"/>
  <c r="B31" i="11"/>
  <c r="B24" i="11"/>
  <c r="B23" i="11"/>
  <c r="B22" i="11"/>
  <c r="B21" i="11"/>
  <c r="B20" i="11"/>
  <c r="B19" i="11"/>
  <c r="B18" i="11"/>
  <c r="B42" i="5"/>
  <c r="B41" i="5"/>
  <c r="B40" i="5"/>
  <c r="B39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2" i="5"/>
  <c r="B49" i="4"/>
  <c r="B48" i="4"/>
  <c r="B47" i="4"/>
  <c r="B46" i="4"/>
  <c r="B45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D19" i="12"/>
  <c r="C19" i="12"/>
  <c r="B19" i="12"/>
  <c r="D18" i="12"/>
  <c r="C18" i="12"/>
  <c r="B18" i="12"/>
  <c r="D17" i="12"/>
  <c r="C17" i="12"/>
  <c r="B17" i="12"/>
  <c r="D16" i="12"/>
  <c r="C16" i="12"/>
  <c r="B16" i="12"/>
  <c r="D15" i="12"/>
  <c r="C15" i="12"/>
  <c r="B15" i="12"/>
  <c r="D14" i="12"/>
  <c r="C14" i="12"/>
  <c r="B14" i="12"/>
  <c r="D13" i="12"/>
  <c r="C13" i="12"/>
  <c r="B13" i="12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A35" i="11"/>
  <c r="A34" i="11"/>
  <c r="A33" i="11"/>
  <c r="A32" i="11"/>
  <c r="A31" i="11"/>
  <c r="A23" i="11"/>
  <c r="A22" i="11"/>
  <c r="A21" i="11"/>
  <c r="A20" i="11"/>
  <c r="A19" i="11"/>
  <c r="A18" i="11"/>
  <c r="A42" i="5"/>
  <c r="A41" i="5"/>
  <c r="A40" i="5"/>
  <c r="A39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49" i="4"/>
  <c r="A48" i="4"/>
  <c r="A47" i="4"/>
  <c r="A46" i="4"/>
  <c r="A45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9" i="12"/>
  <c r="A18" i="12"/>
  <c r="A13" i="12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A24" i="11" l="1"/>
  <c r="B11" i="12"/>
  <c r="B9" i="4"/>
  <c r="B10" i="5" s="1"/>
  <c r="B16" i="11" s="1"/>
  <c r="B29" i="11" s="1"/>
</calcChain>
</file>

<file path=xl/sharedStrings.xml><?xml version="1.0" encoding="utf-8"?>
<sst xmlns="http://schemas.openxmlformats.org/spreadsheetml/2006/main" count="24" uniqueCount="20">
  <si>
    <t>€M</t>
  </si>
  <si>
    <t>1. Revenues by Business Areas</t>
  </si>
  <si>
    <t>2. Revenues by Geographical Markets</t>
  </si>
  <si>
    <t>INDEX</t>
  </si>
  <si>
    <t xml:space="preserve">Consolidated Profit &amp; Loss Account </t>
  </si>
  <si>
    <t>Consolidated Balance Sheet</t>
  </si>
  <si>
    <t>Consolidated Cash Flow Statement</t>
  </si>
  <si>
    <t>Revenues by Business Areas and Geographical Markets</t>
  </si>
  <si>
    <t>Net Profit Recurrent</t>
  </si>
  <si>
    <t>Total</t>
  </si>
  <si>
    <t>Profit &amp; Loss Account by Businesses</t>
  </si>
  <si>
    <t xml:space="preserve">Gross Operating Profit (EBITDA) </t>
  </si>
  <si>
    <t>T&amp;D</t>
  </si>
  <si>
    <t xml:space="preserve"> </t>
  </si>
  <si>
    <t>Operating Margin</t>
  </si>
  <si>
    <t>Operating Margin (%)</t>
  </si>
  <si>
    <t>EBITDA Margin (%)</t>
  </si>
  <si>
    <t>Minsait</t>
  </si>
  <si>
    <t>1H23 (IFRS)</t>
  </si>
  <si>
    <t>1H23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</si>
</sst>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</numFmts>
  <fonts count="38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6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i/>
      <sz val="11"/>
      <color indexed="62"/>
      <name val="Arial"/>
      <family val="2"/>
    </font>
    <font>
      <sz val="10"/>
      <name val="Neo Sans Light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sz val="10"/>
      <color rgb="FF004254"/>
      <name val="Arial"/>
      <family val="2"/>
    </font>
    <font>
      <sz val="10"/>
      <color rgb="FF004254"/>
      <name val="Neo Sans Light"/>
      <family val="2"/>
    </font>
    <font>
      <sz val="11"/>
      <color rgb="FF004254"/>
      <name val="Neo Sans Light"/>
      <family val="2"/>
    </font>
    <font>
      <b/>
      <sz val="10"/>
      <color rgb="FF004254"/>
      <name val="Arial"/>
      <family val="2"/>
    </font>
    <font>
      <sz val="11"/>
      <color rgb="FF004254"/>
      <name val="Arial"/>
      <family val="2"/>
    </font>
    <font>
      <b/>
      <sz val="14"/>
      <color rgb="FF004254"/>
      <name val="Arial"/>
      <family val="2"/>
    </font>
    <font>
      <b/>
      <sz val="11"/>
      <color rgb="FF004254"/>
      <name val="Neo Sans Light"/>
      <family val="2"/>
    </font>
    <font>
      <b/>
      <sz val="11"/>
      <color theme="0"/>
      <name val="Neo Sans Light"/>
      <family val="2"/>
    </font>
    <font>
      <b/>
      <sz val="8"/>
      <color theme="0"/>
      <name val="Neo Sans Light"/>
      <family val="2"/>
    </font>
    <font>
      <b/>
      <i/>
      <sz val="11"/>
      <color rgb="FF004254"/>
      <name val="Neo Sans Light"/>
      <family val="2"/>
    </font>
    <font>
      <i/>
      <sz val="9"/>
      <color rgb="FF004254"/>
      <name val="Arial"/>
      <family val="2"/>
    </font>
    <font>
      <b/>
      <sz val="11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6"/>
      <color rgb="FF004254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BB21"/>
        <bgColor indexed="64"/>
      </patternFill>
    </fill>
    <fill>
      <patternFill patternType="solid">
        <fgColor rgb="FF004254"/>
        <bgColor indexed="64"/>
      </patternFill>
    </fill>
  </fills>
  <borders count="33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thin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22"/>
      </left>
      <right style="hair">
        <color rgb="FFC0C0C0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0" fillId="3" borderId="0" xfId="0" applyFill="1"/>
    <xf numFmtId="166" fontId="10" fillId="2" borderId="1" xfId="0" applyNumberFormat="1" applyFont="1" applyFill="1" applyBorder="1"/>
    <xf numFmtId="0" fontId="11" fillId="2" borderId="0" xfId="0" applyFont="1" applyFill="1" applyBorder="1"/>
    <xf numFmtId="166" fontId="11" fillId="2" borderId="0" xfId="0" applyNumberFormat="1" applyFont="1" applyFill="1" applyBorder="1" applyAlignment="1">
      <alignment horizontal="right" vertical="center"/>
    </xf>
    <xf numFmtId="166" fontId="11" fillId="2" borderId="0" xfId="1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left"/>
    </xf>
    <xf numFmtId="0" fontId="2" fillId="4" borderId="0" xfId="0" applyFont="1" applyFill="1" applyBorder="1"/>
    <xf numFmtId="0" fontId="4" fillId="4" borderId="0" xfId="0" applyFont="1" applyFill="1" applyBorder="1"/>
    <xf numFmtId="0" fontId="0" fillId="4" borderId="0" xfId="0" applyFill="1"/>
    <xf numFmtId="0" fontId="11" fillId="4" borderId="0" xfId="0" applyFont="1" applyFill="1" applyBorder="1" applyAlignment="1">
      <alignment horizontal="justify"/>
    </xf>
    <xf numFmtId="0" fontId="11" fillId="4" borderId="0" xfId="0" applyFont="1" applyFill="1" applyBorder="1" applyAlignment="1"/>
    <xf numFmtId="0" fontId="11" fillId="4" borderId="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right" vertical="top" wrapText="1"/>
    </xf>
    <xf numFmtId="0" fontId="2" fillId="4" borderId="0" xfId="0" applyFont="1" applyFill="1" applyBorder="1" applyAlignment="1">
      <alignment horizontal="right" wrapText="1"/>
    </xf>
    <xf numFmtId="0" fontId="10" fillId="4" borderId="0" xfId="0" applyFont="1" applyFill="1" applyBorder="1" applyAlignment="1">
      <alignment wrapText="1"/>
    </xf>
    <xf numFmtId="3" fontId="10" fillId="4" borderId="0" xfId="0" applyNumberFormat="1" applyFont="1" applyFill="1" applyBorder="1" applyAlignment="1">
      <alignment horizontal="right"/>
    </xf>
    <xf numFmtId="0" fontId="11" fillId="4" borderId="0" xfId="0" applyFont="1" applyFill="1" applyBorder="1" applyAlignment="1">
      <alignment wrapText="1"/>
    </xf>
    <xf numFmtId="1" fontId="11" fillId="4" borderId="0" xfId="0" applyNumberFormat="1" applyFont="1" applyFill="1" applyBorder="1" applyAlignment="1">
      <alignment horizontal="right"/>
    </xf>
    <xf numFmtId="0" fontId="12" fillId="4" borderId="0" xfId="0" applyFont="1" applyFill="1" applyBorder="1" applyAlignment="1">
      <alignment wrapText="1"/>
    </xf>
    <xf numFmtId="164" fontId="12" fillId="4" borderId="0" xfId="0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37" fontId="11" fillId="4" borderId="0" xfId="1" applyNumberFormat="1" applyFont="1" applyFill="1" applyBorder="1" applyAlignment="1"/>
    <xf numFmtId="1" fontId="10" fillId="4" borderId="0" xfId="0" applyNumberFormat="1" applyFont="1" applyFill="1" applyBorder="1" applyAlignment="1">
      <alignment horizontal="right"/>
    </xf>
    <xf numFmtId="0" fontId="0" fillId="4" borderId="0" xfId="0" applyFill="1" applyBorder="1"/>
    <xf numFmtId="0" fontId="20" fillId="4" borderId="0" xfId="0" applyFont="1" applyFill="1"/>
    <xf numFmtId="0" fontId="20" fillId="5" borderId="0" xfId="0" applyFont="1" applyFill="1"/>
    <xf numFmtId="0" fontId="0" fillId="6" borderId="0" xfId="0" applyFill="1" applyBorder="1"/>
    <xf numFmtId="0" fontId="0" fillId="6" borderId="0" xfId="0" applyFill="1"/>
    <xf numFmtId="0" fontId="13" fillId="2" borderId="0" xfId="0" applyFont="1" applyFill="1" applyBorder="1"/>
    <xf numFmtId="0" fontId="13" fillId="2" borderId="0" xfId="0" applyFont="1" applyFill="1"/>
    <xf numFmtId="0" fontId="14" fillId="2" borderId="0" xfId="0" applyFont="1" applyFill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top" wrapText="1"/>
    </xf>
    <xf numFmtId="0" fontId="13" fillId="4" borderId="0" xfId="0" applyFont="1" applyFill="1" applyBorder="1"/>
    <xf numFmtId="0" fontId="13" fillId="4" borderId="0" xfId="0" applyFont="1" applyFill="1"/>
    <xf numFmtId="0" fontId="15" fillId="2" borderId="0" xfId="0" applyFont="1" applyFill="1"/>
    <xf numFmtId="0" fontId="17" fillId="2" borderId="0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17" fillId="2" borderId="0" xfId="0" applyFont="1" applyFill="1"/>
    <xf numFmtId="0" fontId="21" fillId="5" borderId="0" xfId="0" applyFont="1" applyFill="1"/>
    <xf numFmtId="0" fontId="13" fillId="4" borderId="0" xfId="0" applyFont="1" applyFill="1" applyAlignment="1"/>
    <xf numFmtId="0" fontId="16" fillId="4" borderId="0" xfId="0" applyFont="1" applyFill="1" applyBorder="1" applyAlignment="1">
      <alignment horizontal="center" vertical="top" wrapText="1"/>
    </xf>
    <xf numFmtId="0" fontId="22" fillId="4" borderId="0" xfId="0" applyFont="1" applyFill="1" applyBorder="1"/>
    <xf numFmtId="0" fontId="22" fillId="5" borderId="0" xfId="0" applyFont="1" applyFill="1"/>
    <xf numFmtId="0" fontId="17" fillId="4" borderId="0" xfId="0" applyFont="1" applyFill="1"/>
    <xf numFmtId="0" fontId="23" fillId="4" borderId="0" xfId="0" applyFont="1" applyFill="1" applyAlignment="1">
      <alignment horizontal="center"/>
    </xf>
    <xf numFmtId="0" fontId="24" fillId="4" borderId="0" xfId="0" applyFont="1" applyFill="1"/>
    <xf numFmtId="0" fontId="24" fillId="5" borderId="0" xfId="0" applyFont="1" applyFill="1"/>
    <xf numFmtId="0" fontId="25" fillId="5" borderId="0" xfId="0" applyFont="1" applyFill="1"/>
    <xf numFmtId="0" fontId="26" fillId="4" borderId="0" xfId="0" applyFont="1" applyFill="1" applyBorder="1"/>
    <xf numFmtId="166" fontId="26" fillId="2" borderId="2" xfId="0" applyNumberFormat="1" applyFont="1" applyFill="1" applyBorder="1" applyAlignment="1">
      <alignment horizontal="center" vertical="center"/>
    </xf>
    <xf numFmtId="166" fontId="22" fillId="2" borderId="6" xfId="0" applyNumberFormat="1" applyFont="1" applyFill="1" applyBorder="1" applyAlignment="1">
      <alignment horizontal="center" vertical="center"/>
    </xf>
    <xf numFmtId="166" fontId="22" fillId="2" borderId="2" xfId="1" applyNumberFormat="1" applyFont="1" applyFill="1" applyBorder="1" applyAlignment="1">
      <alignment horizontal="center" vertical="center"/>
    </xf>
    <xf numFmtId="166" fontId="22" fillId="2" borderId="6" xfId="1" applyNumberFormat="1" applyFont="1" applyFill="1" applyBorder="1" applyAlignment="1">
      <alignment horizontal="center" vertical="center"/>
    </xf>
    <xf numFmtId="166" fontId="26" fillId="2" borderId="4" xfId="1" applyNumberFormat="1" applyFont="1" applyFill="1" applyBorder="1" applyAlignment="1">
      <alignment horizontal="center" vertical="center"/>
    </xf>
    <xf numFmtId="166" fontId="26" fillId="2" borderId="7" xfId="1" applyNumberFormat="1" applyFont="1" applyFill="1" applyBorder="1" applyAlignment="1">
      <alignment horizontal="center" vertical="center"/>
    </xf>
    <xf numFmtId="166" fontId="22" fillId="2" borderId="1" xfId="0" applyNumberFormat="1" applyFont="1" applyFill="1" applyBorder="1" applyAlignment="1">
      <alignment horizontal="center" vertical="center"/>
    </xf>
    <xf numFmtId="168" fontId="26" fillId="2" borderId="13" xfId="1" applyNumberFormat="1" applyFont="1" applyFill="1" applyBorder="1" applyAlignment="1">
      <alignment horizontal="center" vertical="center"/>
    </xf>
    <xf numFmtId="164" fontId="26" fillId="2" borderId="1" xfId="2" applyNumberFormat="1" applyFont="1" applyFill="1" applyBorder="1" applyAlignment="1">
      <alignment horizontal="center" vertical="center"/>
    </xf>
    <xf numFmtId="0" fontId="26" fillId="4" borderId="14" xfId="0" applyFont="1" applyFill="1" applyBorder="1"/>
    <xf numFmtId="167" fontId="22" fillId="4" borderId="2" xfId="1" applyNumberFormat="1" applyFont="1" applyFill="1" applyBorder="1" applyAlignment="1">
      <alignment horizontal="center" vertical="center"/>
    </xf>
    <xf numFmtId="167" fontId="22" fillId="4" borderId="6" xfId="1" applyNumberFormat="1" applyFont="1" applyFill="1" applyBorder="1" applyAlignment="1">
      <alignment horizontal="center" vertical="center"/>
    </xf>
    <xf numFmtId="167" fontId="26" fillId="4" borderId="15" xfId="0" applyNumberFormat="1" applyFont="1" applyFill="1" applyBorder="1" applyAlignment="1">
      <alignment horizontal="center"/>
    </xf>
    <xf numFmtId="0" fontId="26" fillId="4" borderId="16" xfId="0" applyFont="1" applyFill="1" applyBorder="1"/>
    <xf numFmtId="0" fontId="15" fillId="2" borderId="2" xfId="0" applyFont="1" applyFill="1" applyBorder="1" applyAlignment="1">
      <alignment horizontal="center" vertical="top" wrapText="1"/>
    </xf>
    <xf numFmtId="0" fontId="27" fillId="7" borderId="17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left"/>
    </xf>
    <xf numFmtId="166" fontId="26" fillId="4" borderId="0" xfId="0" applyNumberFormat="1" applyFont="1" applyFill="1"/>
    <xf numFmtId="166" fontId="26" fillId="4" borderId="2" xfId="0" applyNumberFormat="1" applyFont="1" applyFill="1" applyBorder="1" applyAlignment="1">
      <alignment horizontal="center" vertical="center"/>
    </xf>
    <xf numFmtId="169" fontId="26" fillId="2" borderId="10" xfId="2" applyNumberFormat="1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wrapText="1"/>
    </xf>
    <xf numFmtId="0" fontId="14" fillId="2" borderId="2" xfId="0" applyFont="1" applyFill="1" applyBorder="1" applyAlignment="1">
      <alignment horizontal="center" wrapText="1"/>
    </xf>
    <xf numFmtId="0" fontId="22" fillId="4" borderId="12" xfId="0" applyFont="1" applyFill="1" applyBorder="1"/>
    <xf numFmtId="0" fontId="26" fillId="4" borderId="19" xfId="0" applyFont="1" applyFill="1" applyBorder="1"/>
    <xf numFmtId="0" fontId="26" fillId="4" borderId="20" xfId="0" applyFont="1" applyFill="1" applyBorder="1"/>
    <xf numFmtId="0" fontId="29" fillId="4" borderId="21" xfId="0" applyFont="1" applyFill="1" applyBorder="1"/>
    <xf numFmtId="166" fontId="26" fillId="2" borderId="2" xfId="1" applyNumberFormat="1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/>
    </xf>
    <xf numFmtId="166" fontId="26" fillId="2" borderId="5" xfId="0" applyNumberFormat="1" applyFont="1" applyFill="1" applyBorder="1" applyAlignment="1">
      <alignment horizontal="center"/>
    </xf>
    <xf numFmtId="0" fontId="22" fillId="4" borderId="22" xfId="0" applyFont="1" applyFill="1" applyBorder="1"/>
    <xf numFmtId="0" fontId="26" fillId="4" borderId="8" xfId="0" applyFont="1" applyFill="1" applyBorder="1" applyAlignment="1">
      <alignment horizontal="left"/>
    </xf>
    <xf numFmtId="166" fontId="26" fillId="2" borderId="1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top" wrapText="1"/>
    </xf>
    <xf numFmtId="167" fontId="22" fillId="2" borderId="2" xfId="1" applyNumberFormat="1" applyFont="1" applyFill="1" applyBorder="1" applyAlignment="1">
      <alignment horizontal="center" vertical="center"/>
    </xf>
    <xf numFmtId="167" fontId="26" fillId="2" borderId="4" xfId="1" applyNumberFormat="1" applyFont="1" applyFill="1" applyBorder="1" applyAlignment="1">
      <alignment horizontal="center" vertical="center"/>
    </xf>
    <xf numFmtId="167" fontId="26" fillId="4" borderId="3" xfId="1" applyNumberFormat="1" applyFont="1" applyFill="1" applyBorder="1" applyAlignment="1">
      <alignment vertical="center"/>
    </xf>
    <xf numFmtId="167" fontId="26" fillId="2" borderId="3" xfId="1" applyNumberFormat="1" applyFont="1" applyFill="1" applyBorder="1" applyAlignment="1">
      <alignment horizontal="center" vertical="center"/>
    </xf>
    <xf numFmtId="167" fontId="22" fillId="2" borderId="6" xfId="1" applyNumberFormat="1" applyFont="1" applyFill="1" applyBorder="1" applyAlignment="1">
      <alignment horizontal="center" vertical="center"/>
    </xf>
    <xf numFmtId="167" fontId="26" fillId="2" borderId="2" xfId="1" applyNumberFormat="1" applyFont="1" applyFill="1" applyBorder="1" applyAlignment="1">
      <alignment horizontal="center" vertical="center"/>
    </xf>
    <xf numFmtId="167" fontId="22" fillId="4" borderId="1" xfId="1" applyNumberFormat="1" applyFont="1" applyFill="1" applyBorder="1" applyAlignment="1">
      <alignment vertical="center"/>
    </xf>
    <xf numFmtId="167" fontId="22" fillId="2" borderId="1" xfId="1" applyNumberFormat="1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wrapText="1"/>
    </xf>
    <xf numFmtId="167" fontId="26" fillId="4" borderId="1" xfId="0" applyNumberFormat="1" applyFont="1" applyFill="1" applyBorder="1" applyAlignment="1"/>
    <xf numFmtId="167" fontId="26" fillId="2" borderId="1" xfId="0" applyNumberFormat="1" applyFont="1" applyFill="1" applyBorder="1" applyAlignment="1">
      <alignment horizontal="center"/>
    </xf>
    <xf numFmtId="0" fontId="22" fillId="4" borderId="23" xfId="0" applyFont="1" applyFill="1" applyBorder="1"/>
    <xf numFmtId="0" fontId="19" fillId="2" borderId="11" xfId="0" applyFont="1" applyFill="1" applyBorder="1" applyAlignment="1">
      <alignment horizontal="center" vertical="top" wrapText="1"/>
    </xf>
    <xf numFmtId="166" fontId="22" fillId="4" borderId="0" xfId="0" applyNumberFormat="1" applyFont="1" applyFill="1"/>
    <xf numFmtId="166" fontId="22" fillId="4" borderId="2" xfId="0" applyNumberFormat="1" applyFont="1" applyFill="1" applyBorder="1" applyAlignment="1">
      <alignment horizontal="center" vertical="center"/>
    </xf>
    <xf numFmtId="166" fontId="26" fillId="4" borderId="12" xfId="0" applyNumberFormat="1" applyFont="1" applyFill="1" applyBorder="1"/>
    <xf numFmtId="166" fontId="26" fillId="4" borderId="6" xfId="0" applyNumberFormat="1" applyFont="1" applyFill="1" applyBorder="1" applyAlignment="1">
      <alignment horizontal="center" vertical="center"/>
    </xf>
    <xf numFmtId="166" fontId="26" fillId="4" borderId="24" xfId="0" applyNumberFormat="1" applyFont="1" applyFill="1" applyBorder="1"/>
    <xf numFmtId="166" fontId="26" fillId="4" borderId="25" xfId="0" applyNumberFormat="1" applyFont="1" applyFill="1" applyBorder="1" applyAlignment="1">
      <alignment horizontal="center" vertical="center"/>
    </xf>
    <xf numFmtId="166" fontId="26" fillId="4" borderId="0" xfId="0" applyNumberFormat="1" applyFont="1" applyFill="1" applyBorder="1"/>
    <xf numFmtId="166" fontId="26" fillId="4" borderId="26" xfId="0" applyNumberFormat="1" applyFont="1" applyFill="1" applyBorder="1"/>
    <xf numFmtId="166" fontId="26" fillId="4" borderId="26" xfId="0" applyNumberFormat="1" applyFont="1" applyFill="1" applyBorder="1" applyAlignment="1">
      <alignment horizontal="center" vertical="center"/>
    </xf>
    <xf numFmtId="166" fontId="22" fillId="4" borderId="0" xfId="0" applyNumberFormat="1" applyFont="1" applyFill="1" applyBorder="1"/>
    <xf numFmtId="166" fontId="22" fillId="4" borderId="0" xfId="0" applyNumberFormat="1" applyFont="1" applyFill="1" applyBorder="1" applyAlignment="1">
      <alignment horizontal="center" vertical="center"/>
    </xf>
    <xf numFmtId="166" fontId="26" fillId="4" borderId="5" xfId="0" applyNumberFormat="1" applyFont="1" applyFill="1" applyBorder="1"/>
    <xf numFmtId="166" fontId="26" fillId="4" borderId="5" xfId="0" applyNumberFormat="1" applyFont="1" applyFill="1" applyBorder="1" applyAlignment="1">
      <alignment horizontal="center" vertical="center"/>
    </xf>
    <xf numFmtId="3" fontId="26" fillId="2" borderId="15" xfId="0" applyNumberFormat="1" applyFont="1" applyFill="1" applyBorder="1" applyAlignment="1">
      <alignment horizontal="center" vertical="center"/>
    </xf>
    <xf numFmtId="3" fontId="22" fillId="4" borderId="27" xfId="0" applyNumberFormat="1" applyFont="1" applyFill="1" applyBorder="1" applyAlignment="1">
      <alignment vertical="center"/>
    </xf>
    <xf numFmtId="1" fontId="22" fillId="2" borderId="27" xfId="0" applyNumberFormat="1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vertical="center"/>
    </xf>
    <xf numFmtId="3" fontId="22" fillId="2" borderId="27" xfId="0" applyNumberFormat="1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left"/>
    </xf>
    <xf numFmtId="168" fontId="26" fillId="2" borderId="26" xfId="0" applyNumberFormat="1" applyFont="1" applyFill="1" applyBorder="1" applyAlignment="1">
      <alignment horizontal="center" vertical="center"/>
    </xf>
    <xf numFmtId="168" fontId="26" fillId="2" borderId="32" xfId="0" applyNumberFormat="1" applyFont="1" applyFill="1" applyBorder="1" applyAlignment="1">
      <alignment horizontal="center" vertical="center"/>
    </xf>
    <xf numFmtId="0" fontId="26" fillId="4" borderId="9" xfId="0" applyFont="1" applyFill="1" applyBorder="1"/>
    <xf numFmtId="0" fontId="26" fillId="4" borderId="29" xfId="0" applyFont="1" applyFill="1" applyBorder="1"/>
    <xf numFmtId="164" fontId="26" fillId="4" borderId="29" xfId="2" applyNumberFormat="1" applyFont="1" applyFill="1" applyBorder="1" applyAlignment="1">
      <alignment horizontal="left"/>
    </xf>
    <xf numFmtId="169" fontId="26" fillId="2" borderId="30" xfId="2" applyNumberFormat="1" applyFont="1" applyFill="1" applyBorder="1" applyAlignment="1">
      <alignment horizontal="center" vertical="center"/>
    </xf>
    <xf numFmtId="164" fontId="26" fillId="4" borderId="8" xfId="2" applyNumberFormat="1" applyFont="1" applyFill="1" applyBorder="1" applyAlignment="1">
      <alignment horizontal="left"/>
    </xf>
    <xf numFmtId="0" fontId="22" fillId="4" borderId="0" xfId="0" applyFont="1" applyFill="1" applyBorder="1" applyAlignment="1">
      <alignment horizontal="left" vertical="center"/>
    </xf>
    <xf numFmtId="1" fontId="22" fillId="2" borderId="2" xfId="0" applyNumberFormat="1" applyFont="1" applyFill="1" applyBorder="1" applyAlignment="1">
      <alignment horizontal="center" vertical="center"/>
    </xf>
    <xf numFmtId="0" fontId="22" fillId="4" borderId="0" xfId="0" quotePrefix="1" applyFont="1" applyFill="1" applyBorder="1" applyAlignment="1">
      <alignment horizontal="left" vertical="center"/>
    </xf>
    <xf numFmtId="0" fontId="26" fillId="4" borderId="31" xfId="0" applyFont="1" applyFill="1" applyBorder="1"/>
    <xf numFmtId="0" fontId="30" fillId="0" borderId="0" xfId="0" applyFont="1"/>
    <xf numFmtId="3" fontId="22" fillId="4" borderId="22" xfId="0" applyNumberFormat="1" applyFont="1" applyFill="1" applyBorder="1" applyAlignment="1">
      <alignment vertical="center"/>
    </xf>
    <xf numFmtId="1" fontId="17" fillId="2" borderId="0" xfId="0" applyNumberFormat="1" applyFont="1" applyFill="1"/>
    <xf numFmtId="168" fontId="0" fillId="0" borderId="0" xfId="0" applyNumberFormat="1"/>
    <xf numFmtId="167" fontId="0" fillId="0" borderId="0" xfId="0" applyNumberFormat="1"/>
    <xf numFmtId="166" fontId="0" fillId="0" borderId="0" xfId="0" applyNumberFormat="1"/>
    <xf numFmtId="0" fontId="31" fillId="5" borderId="0" xfId="0" applyFont="1" applyFill="1" applyAlignment="1">
      <alignment horizontal="left"/>
    </xf>
    <xf numFmtId="0" fontId="32" fillId="6" borderId="0" xfId="0" applyFont="1" applyFill="1" applyBorder="1" applyAlignment="1">
      <alignment horizontal="center"/>
    </xf>
    <xf numFmtId="0" fontId="33" fillId="5" borderId="0" xfId="0" applyFont="1" applyFill="1" applyAlignment="1">
      <alignment horizontal="center"/>
    </xf>
    <xf numFmtId="0" fontId="34" fillId="5" borderId="0" xfId="0" applyFont="1" applyFill="1" applyAlignment="1">
      <alignment vertical="center" wrapText="1"/>
    </xf>
    <xf numFmtId="0" fontId="21" fillId="5" borderId="0" xfId="0" applyFont="1" applyFill="1" applyAlignment="1">
      <alignment vertical="center" wrapText="1"/>
    </xf>
    <xf numFmtId="0" fontId="27" fillId="7" borderId="0" xfId="0" applyFont="1" applyFill="1" applyBorder="1" applyAlignment="1">
      <alignment horizontal="center" vertical="top" wrapText="1"/>
    </xf>
    <xf numFmtId="0" fontId="35" fillId="5" borderId="0" xfId="0" applyFont="1" applyFill="1" applyAlignment="1">
      <alignment horizontal="left"/>
    </xf>
    <xf numFmtId="0" fontId="4" fillId="4" borderId="9" xfId="0" applyFont="1" applyFill="1" applyBorder="1" applyAlignment="1">
      <alignment horizontal="left" vertical="top" wrapText="1"/>
    </xf>
    <xf numFmtId="0" fontId="33" fillId="5" borderId="0" xfId="0" applyFont="1" applyFill="1" applyAlignment="1">
      <alignment wrapText="1"/>
    </xf>
    <xf numFmtId="0" fontId="17" fillId="4" borderId="9" xfId="0" applyFont="1" applyFill="1" applyBorder="1" applyAlignment="1">
      <alignment horizontal="left" vertical="top" wrapText="1"/>
    </xf>
  </cellXfs>
  <cellStyles count="3">
    <cellStyle name="Normal" xfId="0" builtinId="0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13</xdr:row>
          <xdr:rowOff>31750</xdr:rowOff>
        </xdr:from>
        <xdr:to>
          <xdr:col>7</xdr:col>
          <xdr:colOff>133350</xdr:colOff>
          <xdr:row>15</xdr:row>
          <xdr:rowOff>57150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Consolidated Profit &amp; Loss Account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69850</xdr:rowOff>
        </xdr:from>
        <xdr:to>
          <xdr:col>7</xdr:col>
          <xdr:colOff>127000</xdr:colOff>
          <xdr:row>22</xdr:row>
          <xdr:rowOff>88900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Consolidated Balance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19050</xdr:rowOff>
        </xdr:from>
        <xdr:to>
          <xdr:col>7</xdr:col>
          <xdr:colOff>114300</xdr:colOff>
          <xdr:row>25</xdr:row>
          <xdr:rowOff>107950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Consolidated Cash Flow Statement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107950</xdr:rowOff>
        </xdr:from>
        <xdr:to>
          <xdr:col>7</xdr:col>
          <xdr:colOff>146050</xdr:colOff>
          <xdr:row>28</xdr:row>
          <xdr:rowOff>31750</xdr:rowOff>
        </xdr:to>
        <xdr:sp macro="" textlink="">
          <xdr:nvSpPr>
            <xdr:cNvPr id="5137" name="Button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Revenues by Business Areas and Geographical Markets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552450</xdr:colOff>
          <xdr:row>16</xdr:row>
          <xdr:rowOff>146050</xdr:rowOff>
        </xdr:from>
        <xdr:to>
          <xdr:col>7</xdr:col>
          <xdr:colOff>133350</xdr:colOff>
          <xdr:row>18</xdr:row>
          <xdr:rowOff>152400</xdr:rowOff>
        </xdr:to>
        <xdr:sp macro="" textlink="">
          <xdr:nvSpPr>
            <xdr:cNvPr id="5370" name="Button 250" hidden="1">
              <a:extLst>
                <a:ext uri="{63B3BB69-23CF-44E3-9099-C40C66FF867C}">
                  <a14:compatExt spid="_x0000_s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Profit &amp; Loss Account by Businesses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552450</xdr:colOff>
      <xdr:row>0</xdr:row>
      <xdr:rowOff>85725</xdr:rowOff>
    </xdr:from>
    <xdr:to>
      <xdr:col>8</xdr:col>
      <xdr:colOff>0</xdr:colOff>
      <xdr:row>4</xdr:row>
      <xdr:rowOff>38100</xdr:rowOff>
    </xdr:to>
    <xdr:pic>
      <xdr:nvPicPr>
        <xdr:cNvPr id="5520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85725"/>
          <a:ext cx="17335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6962775" y="247650"/>
          <a:ext cx="0" cy="10572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6</xdr:row>
      <xdr:rowOff>0</xdr:rowOff>
    </xdr:from>
    <xdr:to>
      <xdr:col>246</xdr:col>
      <xdr:colOff>0</xdr:colOff>
      <xdr:row>11</xdr:row>
      <xdr:rowOff>114300</xdr:rowOff>
    </xdr:to>
    <xdr:pic>
      <xdr:nvPicPr>
        <xdr:cNvPr id="154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90550"/>
          <a:ext cx="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6962775" y="0"/>
          <a:ext cx="0" cy="98107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246</xdr:col>
      <xdr:colOff>0</xdr:colOff>
      <xdr:row>0</xdr:row>
      <xdr:rowOff>152400</xdr:rowOff>
    </xdr:from>
    <xdr:to>
      <xdr:col>246</xdr:col>
      <xdr:colOff>0</xdr:colOff>
      <xdr:row>10</xdr:row>
      <xdr:rowOff>142875</xdr:rowOff>
    </xdr:to>
    <xdr:pic>
      <xdr:nvPicPr>
        <xdr:cNvPr id="1543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52400"/>
          <a:ext cx="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246</xdr:col>
      <xdr:colOff>0</xdr:colOff>
      <xdr:row>0</xdr:row>
      <xdr:rowOff>0</xdr:rowOff>
    </xdr:from>
    <xdr:to>
      <xdr:col>246</xdr:col>
      <xdr:colOff>0</xdr:colOff>
      <xdr:row>9</xdr:row>
      <xdr:rowOff>152400</xdr:rowOff>
    </xdr:to>
    <xdr:grpSp>
      <xdr:nvGrpSpPr>
        <xdr:cNvPr id="15436" name="Group 14"/>
        <xdr:cNvGrpSpPr>
          <a:grpSpLocks/>
        </xdr:cNvGrpSpPr>
      </xdr:nvGrpSpPr>
      <xdr:grpSpPr bwMode="auto">
        <a:xfrm>
          <a:off x="199936100" y="0"/>
          <a:ext cx="0" cy="1346200"/>
          <a:chOff x="4800" y="0"/>
          <a:chExt cx="816" cy="624"/>
        </a:xfrm>
      </xdr:grpSpPr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5257800" y="2789893888076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39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69850</xdr:colOff>
          <xdr:row>8</xdr:row>
          <xdr:rowOff>146050</xdr:rowOff>
        </xdr:from>
        <xdr:to>
          <xdr:col>1</xdr:col>
          <xdr:colOff>762000</xdr:colOff>
          <xdr:row>11</xdr:row>
          <xdr:rowOff>38100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3133725</xdr:colOff>
      <xdr:row>0</xdr:row>
      <xdr:rowOff>0</xdr:rowOff>
    </xdr:from>
    <xdr:to>
      <xdr:col>3</xdr:col>
      <xdr:colOff>0</xdr:colOff>
      <xdr:row>4</xdr:row>
      <xdr:rowOff>38100</xdr:rowOff>
    </xdr:to>
    <xdr:pic>
      <xdr:nvPicPr>
        <xdr:cNvPr id="15437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2124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</xdr:row>
          <xdr:rowOff>12700</xdr:rowOff>
        </xdr:from>
        <xdr:to>
          <xdr:col>0</xdr:col>
          <xdr:colOff>704850</xdr:colOff>
          <xdr:row>9</xdr:row>
          <xdr:rowOff>69850</xdr:rowOff>
        </xdr:to>
        <xdr:sp macro="" textlink="">
          <xdr:nvSpPr>
            <xdr:cNvPr id="13327" name="Button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69850</xdr:colOff>
          <xdr:row>6</xdr:row>
          <xdr:rowOff>146050</xdr:rowOff>
        </xdr:from>
        <xdr:to>
          <xdr:col>0</xdr:col>
          <xdr:colOff>762000</xdr:colOff>
          <xdr:row>9</xdr:row>
          <xdr:rowOff>19050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6276975</xdr:colOff>
      <xdr:row>0</xdr:row>
      <xdr:rowOff>0</xdr:rowOff>
    </xdr:from>
    <xdr:to>
      <xdr:col>2</xdr:col>
      <xdr:colOff>0</xdr:colOff>
      <xdr:row>2</xdr:row>
      <xdr:rowOff>133350</xdr:rowOff>
    </xdr:to>
    <xdr:pic>
      <xdr:nvPicPr>
        <xdr:cNvPr id="244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8</xdr:row>
          <xdr:rowOff>0</xdr:rowOff>
        </xdr:from>
        <xdr:to>
          <xdr:col>0</xdr:col>
          <xdr:colOff>742950</xdr:colOff>
          <xdr:row>10</xdr:row>
          <xdr:rowOff>57150</xdr:rowOff>
        </xdr:to>
        <xdr:sp macro="" textlink="">
          <xdr:nvSpPr>
            <xdr:cNvPr id="4115" name="Button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3352800</xdr:colOff>
      <xdr:row>0</xdr:row>
      <xdr:rowOff>0</xdr:rowOff>
    </xdr:from>
    <xdr:to>
      <xdr:col>1</xdr:col>
      <xdr:colOff>552450</xdr:colOff>
      <xdr:row>2</xdr:row>
      <xdr:rowOff>133350</xdr:rowOff>
    </xdr:to>
    <xdr:pic>
      <xdr:nvPicPr>
        <xdr:cNvPr id="449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10</xdr:row>
          <xdr:rowOff>76200</xdr:rowOff>
        </xdr:from>
        <xdr:to>
          <xdr:col>0</xdr:col>
          <xdr:colOff>762000</xdr:colOff>
          <xdr:row>13</xdr:row>
          <xdr:rowOff>12700</xdr:rowOff>
        </xdr:to>
        <xdr:sp macro="" textlink="">
          <xdr:nvSpPr>
            <xdr:cNvPr id="10247" name="Button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INDEX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1495425</xdr:colOff>
      <xdr:row>0</xdr:row>
      <xdr:rowOff>19050</xdr:rowOff>
    </xdr:from>
    <xdr:to>
      <xdr:col>2</xdr:col>
      <xdr:colOff>0</xdr:colOff>
      <xdr:row>6</xdr:row>
      <xdr:rowOff>19050</xdr:rowOff>
    </xdr:to>
    <xdr:pic>
      <xdr:nvPicPr>
        <xdr:cNvPr id="1062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9050"/>
          <a:ext cx="1619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lInver/RESULTADOS%20TRIMESTRALES/2023/1S23/Rdos%201S23_ENGLIS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G_BS_CF_1S23_spa_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_e"/>
      <sheetName val="P&amp;L_e"/>
      <sheetName val="BALANCE_e"/>
      <sheetName val="FCF_e (Nuevo)"/>
      <sheetName val="NWC"/>
      <sheetName val="FCF_e"/>
      <sheetName val="P&amp;L Divisiones Memoria_e"/>
    </sheetNames>
    <sheetDataSet>
      <sheetData sheetId="0">
        <row r="55">
          <cell r="AK55" t="str">
            <v xml:space="preserve">  - Defence &amp; Security</v>
          </cell>
        </row>
        <row r="56">
          <cell r="AK56" t="str">
            <v xml:space="preserve">  - Transport &amp; Traffic</v>
          </cell>
        </row>
        <row r="66">
          <cell r="AK66" t="str">
            <v xml:space="preserve">  - Energy &amp; Industry</v>
          </cell>
        </row>
        <row r="67">
          <cell r="AK67" t="str">
            <v xml:space="preserve">  - Financial Services</v>
          </cell>
        </row>
        <row r="68">
          <cell r="AK68" t="str">
            <v xml:space="preserve">  - Telecom &amp; Media</v>
          </cell>
        </row>
        <row r="69">
          <cell r="AK69" t="str">
            <v xml:space="preserve">  - PPAA &amp; Healthcare</v>
          </cell>
        </row>
        <row r="81">
          <cell r="AV81" t="str">
            <v>Spain</v>
          </cell>
        </row>
        <row r="82">
          <cell r="AV82" t="str">
            <v>America</v>
          </cell>
        </row>
        <row r="83">
          <cell r="AV83" t="str">
            <v>Europe</v>
          </cell>
        </row>
        <row r="84">
          <cell r="AV84" t="str">
            <v>Asia, Middle East &amp; Africa</v>
          </cell>
        </row>
        <row r="85">
          <cell r="AV85" t="str">
            <v>Total</v>
          </cell>
        </row>
      </sheetData>
      <sheetData sheetId="1">
        <row r="7">
          <cell r="B7" t="str">
            <v>Revenue</v>
          </cell>
        </row>
        <row r="8">
          <cell r="B8" t="str">
            <v>In-house work on non-current assets and other income</v>
          </cell>
        </row>
        <row r="9">
          <cell r="B9" t="str">
            <v>Materials used and other supplies and other operating expenses</v>
          </cell>
        </row>
        <row r="10">
          <cell r="B10" t="str">
            <v>Staff Costs</v>
          </cell>
        </row>
        <row r="11">
          <cell r="B11" t="str">
            <v>Other gains or losses on non-current assets and other results</v>
          </cell>
        </row>
        <row r="12">
          <cell r="B12" t="str">
            <v xml:space="preserve">Gross Operating Result (EBITDA) </v>
          </cell>
        </row>
        <row r="13">
          <cell r="B13" t="str">
            <v>Depreciation and amortisation charge</v>
          </cell>
        </row>
        <row r="17">
          <cell r="B17" t="str">
            <v xml:space="preserve">Operating Result (EBIT) </v>
          </cell>
        </row>
        <row r="18">
          <cell r="B18" t="str">
            <v>EBIT Margin</v>
          </cell>
        </row>
        <row r="19">
          <cell r="B19" t="str">
            <v>Financial Loss</v>
          </cell>
        </row>
        <row r="20">
          <cell r="B20" t="str">
            <v>Result of companies accounted for using the equity method</v>
          </cell>
        </row>
        <row r="21">
          <cell r="B21" t="str">
            <v>Profit (Loss) before tax</v>
          </cell>
        </row>
        <row r="22">
          <cell r="B22" t="str">
            <v>Income tax</v>
          </cell>
        </row>
        <row r="23">
          <cell r="B23" t="str">
            <v>Profit (Loss) for the year</v>
          </cell>
        </row>
        <row r="24">
          <cell r="B24" t="str">
            <v>Profit (Loss) attributable to non-controlling interests</v>
          </cell>
        </row>
        <row r="25">
          <cell r="B25" t="str">
            <v>Profit (Loss) attributable to the Parent</v>
          </cell>
        </row>
      </sheetData>
      <sheetData sheetId="2">
        <row r="8">
          <cell r="B8" t="str">
            <v>Property, plant and equipment</v>
          </cell>
        </row>
        <row r="9">
          <cell r="B9" t="str">
            <v>Property investments</v>
          </cell>
        </row>
        <row r="10">
          <cell r="B10" t="str">
            <v>Assets for the rigth of use</v>
          </cell>
        </row>
        <row r="11">
          <cell r="B11" t="str">
            <v>Goodwill</v>
          </cell>
        </row>
        <row r="12">
          <cell r="B12" t="str">
            <v>Other Intangible assets</v>
          </cell>
        </row>
        <row r="13">
          <cell r="B13" t="str">
            <v>Investments using the equity method and other non-current financial assets</v>
          </cell>
        </row>
        <row r="14">
          <cell r="B14" t="str">
            <v>Deferred tax assets</v>
          </cell>
        </row>
        <row r="15">
          <cell r="B15" t="str">
            <v xml:space="preserve">   Total non-current assets </v>
          </cell>
        </row>
        <row r="16">
          <cell r="B16" t="str">
            <v>Assets held for sale</v>
          </cell>
        </row>
        <row r="17">
          <cell r="B17" t="str">
            <v>Operating current assets</v>
          </cell>
        </row>
        <row r="18">
          <cell r="B18" t="str">
            <v xml:space="preserve">Other current assets </v>
          </cell>
        </row>
        <row r="19">
          <cell r="B19" t="str">
            <v xml:space="preserve">Cash and cash equivalents </v>
          </cell>
        </row>
        <row r="20">
          <cell r="B20" t="str">
            <v xml:space="preserve">   Total current assets </v>
          </cell>
        </row>
        <row r="21">
          <cell r="B21" t="str">
            <v>TOTAL ASSETS</v>
          </cell>
        </row>
        <row r="22">
          <cell r="B22" t="str">
            <v>Share Capital and Reserves</v>
          </cell>
        </row>
        <row r="23">
          <cell r="B23" t="str">
            <v>Treasury shares</v>
          </cell>
        </row>
        <row r="24">
          <cell r="B24" t="str">
            <v xml:space="preserve">   Equity attributable to parent company</v>
          </cell>
        </row>
        <row r="25">
          <cell r="B25" t="str">
            <v>Non-controlling interests</v>
          </cell>
        </row>
        <row r="26">
          <cell r="B26" t="str">
            <v>TOTAL EQUITY</v>
          </cell>
        </row>
        <row r="27">
          <cell r="B27" t="str">
            <v>Provisions for contingencies and charges</v>
          </cell>
        </row>
        <row r="28">
          <cell r="B28" t="str">
            <v>Bank borrowings and financial liabilities relating to issues of debt instruments and other marketable securities</v>
          </cell>
        </row>
        <row r="29">
          <cell r="B29" t="str">
            <v>Other non-current financial liabilities</v>
          </cell>
        </row>
        <row r="30">
          <cell r="B30" t="str">
            <v>Subsidies</v>
          </cell>
        </row>
        <row r="31">
          <cell r="B31" t="str">
            <v>Other non-current liabilities</v>
          </cell>
        </row>
        <row r="32">
          <cell r="B32" t="str">
            <v>Deferred tax liabilities</v>
          </cell>
        </row>
        <row r="33">
          <cell r="B33" t="str">
            <v xml:space="preserve">  Total Non-current liabilities</v>
          </cell>
        </row>
        <row r="34">
          <cell r="B34" t="str">
            <v>Liabilities classified as held for sale</v>
          </cell>
        </row>
        <row r="35">
          <cell r="B35" t="str">
            <v>Current bank borrowings and financial liabilities relating to issues of debt instruments and other marketable securities</v>
          </cell>
        </row>
        <row r="36">
          <cell r="B36" t="str">
            <v>Other current financial liabilities</v>
          </cell>
        </row>
        <row r="37">
          <cell r="B37" t="str">
            <v>Operating current liabilities</v>
          </cell>
        </row>
        <row r="38">
          <cell r="B38" t="str">
            <v>Other current liabilities</v>
          </cell>
        </row>
        <row r="39">
          <cell r="B39" t="str">
            <v xml:space="preserve">  Total Current liabilities</v>
          </cell>
        </row>
        <row r="40">
          <cell r="B40" t="str">
            <v xml:space="preserve">TOTAL EQUITY AND LIABILITIES </v>
          </cell>
        </row>
        <row r="42">
          <cell r="B42" t="str">
            <v>Current bank borrowings and financial liabilities relating to issues of debt instruments and other marketable securities</v>
          </cell>
        </row>
        <row r="43">
          <cell r="B43" t="str">
            <v>Bank borrowings and financial liabilities relating to issues of debt instruments and other marketable securities</v>
          </cell>
        </row>
        <row r="44">
          <cell r="B44" t="str">
            <v>Gross financial debt</v>
          </cell>
        </row>
        <row r="45">
          <cell r="B45" t="str">
            <v xml:space="preserve">Cash and cash equivalents </v>
          </cell>
        </row>
        <row r="46">
          <cell r="B46" t="str">
            <v>Net Debt</v>
          </cell>
        </row>
      </sheetData>
      <sheetData sheetId="3">
        <row r="8">
          <cell r="B8" t="str">
            <v>Profit Before Tax</v>
          </cell>
        </row>
        <row r="9">
          <cell r="B9" t="str">
            <v>Adjusted for:</v>
          </cell>
        </row>
        <row r="10">
          <cell r="B10" t="str">
            <v xml:space="preserve">  - Depreciation and amortization charge</v>
          </cell>
        </row>
        <row r="11">
          <cell r="B11" t="str">
            <v xml:space="preserve">  - Provisions, capital grants and others</v>
          </cell>
        </row>
        <row r="12">
          <cell r="B12" t="str">
            <v xml:space="preserve">  - Result of companies accounted for using the equity method</v>
          </cell>
        </row>
        <row r="13">
          <cell r="B13" t="str">
            <v xml:space="preserve">  - Financial loss</v>
          </cell>
        </row>
        <row r="14">
          <cell r="B14" t="str">
            <v>Dividends received</v>
          </cell>
        </row>
        <row r="15">
          <cell r="B15" t="str">
            <v>Profit (Loss) from operations before changes in working capital</v>
          </cell>
        </row>
        <row r="16">
          <cell r="B16" t="str">
            <v>Changes in trade receivables and other items</v>
          </cell>
        </row>
        <row r="17">
          <cell r="B17" t="str">
            <v>Changes in inventories</v>
          </cell>
        </row>
        <row r="18">
          <cell r="B18" t="str">
            <v>Changes in trade payables and other items</v>
          </cell>
        </row>
        <row r="19">
          <cell r="B19" t="str">
            <v>Cash flows from operating activities</v>
          </cell>
        </row>
        <row r="20">
          <cell r="B20" t="str">
            <v>Tangible (net)</v>
          </cell>
        </row>
        <row r="21">
          <cell r="B21" t="str">
            <v>Intangible (net)</v>
          </cell>
        </row>
        <row r="22">
          <cell r="B22" t="str">
            <v>Capex</v>
          </cell>
        </row>
        <row r="24">
          <cell r="B24" t="str">
            <v>Interest paid and received</v>
          </cell>
        </row>
        <row r="25">
          <cell r="B25" t="str">
            <v>Other financial liabilities variation</v>
          </cell>
        </row>
        <row r="26">
          <cell r="B26" t="str">
            <v>Income tax paid</v>
          </cell>
        </row>
        <row r="27">
          <cell r="B27" t="str">
            <v>Free Cash Flow</v>
          </cell>
        </row>
        <row r="28">
          <cell r="B28" t="str">
            <v>Changes in other financial assets</v>
          </cell>
        </row>
        <row r="29">
          <cell r="B29" t="str">
            <v>Financial investments/divestments</v>
          </cell>
        </row>
        <row r="30">
          <cell r="B30" t="str">
            <v>Dividends paid by companies to non-controlling shareholders</v>
          </cell>
        </row>
        <row r="31">
          <cell r="B31" t="str">
            <v>Dividends of the parent company</v>
          </cell>
        </row>
        <row r="32">
          <cell r="B32" t="str">
            <v>Shareholders contributions</v>
          </cell>
        </row>
        <row r="33">
          <cell r="B33" t="str">
            <v>Changes in treasury shares</v>
          </cell>
        </row>
        <row r="34">
          <cell r="B34" t="str">
            <v>Cash-flow provided/(used) in the period</v>
          </cell>
        </row>
        <row r="36">
          <cell r="B36" t="str">
            <v>Initial Net Debt</v>
          </cell>
        </row>
        <row r="37">
          <cell r="B37" t="str">
            <v>Cash-flow provided/(used) in the period</v>
          </cell>
        </row>
        <row r="38">
          <cell r="B38" t="str">
            <v>Foreign exchange differences and variation with no impact in cash</v>
          </cell>
        </row>
        <row r="39">
          <cell r="B39" t="str">
            <v>Final Net Debt</v>
          </cell>
        </row>
      </sheetData>
      <sheetData sheetId="4" refreshError="1"/>
      <sheetData sheetId="5" refreshError="1"/>
      <sheetData sheetId="6">
        <row r="6">
          <cell r="A6" t="str">
            <v>Total Sales</v>
          </cell>
        </row>
        <row r="9">
          <cell r="A9" t="str">
            <v>EBIT</v>
          </cell>
        </row>
        <row r="10">
          <cell r="A10" t="str">
            <v>EBIT Margin (%)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 PYG"/>
      <sheetName val="PYG por Negocios"/>
      <sheetName val="Balance de Situación"/>
      <sheetName val="Cash Flow"/>
      <sheetName val="Mercados_Areas Geográficas"/>
    </sheetNames>
    <sheetDataSet>
      <sheetData sheetId="0" refreshError="1"/>
      <sheetData sheetId="1">
        <row r="12">
          <cell r="C12">
            <v>2011.8312314421107</v>
          </cell>
        </row>
        <row r="13">
          <cell r="C13">
            <v>32.982783609979741</v>
          </cell>
        </row>
        <row r="14">
          <cell r="C14">
            <v>-628.34118879040057</v>
          </cell>
        </row>
        <row r="15">
          <cell r="C15">
            <v>-1227.1030575908592</v>
          </cell>
        </row>
        <row r="16">
          <cell r="C16">
            <v>-0.86512417660563901</v>
          </cell>
        </row>
        <row r="17">
          <cell r="C17">
            <v>188.50464449422518</v>
          </cell>
        </row>
        <row r="18">
          <cell r="C18">
            <v>-49.77602095845026</v>
          </cell>
        </row>
        <row r="19">
          <cell r="C19">
            <v>138.72862353577491</v>
          </cell>
        </row>
        <row r="20">
          <cell r="C20">
            <v>6.8956392249827123E-2</v>
          </cell>
        </row>
        <row r="21">
          <cell r="C21">
            <v>-8.4139968453516829</v>
          </cell>
        </row>
        <row r="22">
          <cell r="C22">
            <v>-2.1806814500000002</v>
          </cell>
        </row>
        <row r="23">
          <cell r="C23">
            <v>128.13394524042323</v>
          </cell>
        </row>
        <row r="24">
          <cell r="C24">
            <v>-37.054512329760044</v>
          </cell>
        </row>
        <row r="25">
          <cell r="C25">
            <v>91.079432910663186</v>
          </cell>
        </row>
        <row r="26">
          <cell r="C26">
            <v>-1.3326483862332001</v>
          </cell>
        </row>
        <row r="27">
          <cell r="C27">
            <v>89.746784524429984</v>
          </cell>
        </row>
      </sheetData>
      <sheetData sheetId="2">
        <row r="12">
          <cell r="B12">
            <v>662.7991420980004</v>
          </cell>
          <cell r="C12">
            <v>1349.0320890500102</v>
          </cell>
          <cell r="D12">
            <v>2011.8312311480106</v>
          </cell>
        </row>
        <row r="13">
          <cell r="B13">
            <v>87.069378244269174</v>
          </cell>
          <cell r="C13">
            <v>101.43526625337186</v>
          </cell>
          <cell r="D13">
            <v>188.50464449764104</v>
          </cell>
        </row>
        <row r="14">
          <cell r="B14">
            <v>0.13136616014417718</v>
          </cell>
          <cell r="C14">
            <v>7.5191144137129226E-2</v>
          </cell>
          <cell r="D14">
            <v>9.4E-2</v>
          </cell>
        </row>
        <row r="15">
          <cell r="B15">
            <v>76.215737566135402</v>
          </cell>
          <cell r="C15">
            <v>90.592131708612584</v>
          </cell>
          <cell r="D15">
            <v>166.80786927474799</v>
          </cell>
        </row>
        <row r="16">
          <cell r="B16">
            <v>0.11499070038757876</v>
          </cell>
          <cell r="C16">
            <v>6.7153429813821303E-2</v>
          </cell>
          <cell r="D16">
            <v>8.3000000000000004E-2</v>
          </cell>
        </row>
        <row r="17">
          <cell r="B17">
            <v>69.549766909776849</v>
          </cell>
          <cell r="C17">
            <v>69.178856629413929</v>
          </cell>
          <cell r="D17">
            <v>138.72862353919078</v>
          </cell>
        </row>
        <row r="18">
          <cell r="B18">
            <v>0.10493339911338227</v>
          </cell>
          <cell r="C18">
            <v>5.128036404095454E-2</v>
          </cell>
          <cell r="D18">
            <v>6.9000000000000006E-2</v>
          </cell>
        </row>
      </sheetData>
      <sheetData sheetId="3">
        <row r="11">
          <cell r="B11">
            <v>91.38598953218326</v>
          </cell>
        </row>
        <row r="12">
          <cell r="B12">
            <v>12.065264500832196</v>
          </cell>
        </row>
        <row r="13">
          <cell r="B13">
            <v>130.28800000000001</v>
          </cell>
        </row>
        <row r="14">
          <cell r="B14">
            <v>965.35404080000001</v>
          </cell>
        </row>
        <row r="15">
          <cell r="B15">
            <v>250.29108524940349</v>
          </cell>
        </row>
        <row r="16">
          <cell r="B16">
            <v>248.55594993510189</v>
          </cell>
        </row>
        <row r="17">
          <cell r="B17">
            <v>159.54425210217588</v>
          </cell>
        </row>
        <row r="18">
          <cell r="B18">
            <v>1857.4845821196968</v>
          </cell>
        </row>
        <row r="19">
          <cell r="B19">
            <v>0.10793691999999994</v>
          </cell>
        </row>
        <row r="20">
          <cell r="B20">
            <v>1859.2609774179575</v>
          </cell>
        </row>
        <row r="21">
          <cell r="B21">
            <v>197.13153164600371</v>
          </cell>
        </row>
        <row r="22">
          <cell r="B22">
            <v>929.7825215796712</v>
          </cell>
        </row>
        <row r="23">
          <cell r="B23">
            <v>2986.2829675636322</v>
          </cell>
        </row>
        <row r="24">
          <cell r="B24">
            <v>4843.767549683329</v>
          </cell>
        </row>
        <row r="25">
          <cell r="B25">
            <v>1044.2677410000001</v>
          </cell>
        </row>
        <row r="26">
          <cell r="B26">
            <v>-3.0927589700000002</v>
          </cell>
        </row>
        <row r="27">
          <cell r="B27">
            <v>1041.1749820300001</v>
          </cell>
        </row>
        <row r="28">
          <cell r="B28">
            <v>17.939408103133122</v>
          </cell>
        </row>
        <row r="29">
          <cell r="B29">
            <v>1059.1143901331332</v>
          </cell>
        </row>
        <row r="30">
          <cell r="B30">
            <v>64.975999999999999</v>
          </cell>
        </row>
        <row r="31">
          <cell r="B31">
            <v>517.63635850000003</v>
          </cell>
        </row>
        <row r="32">
          <cell r="B32">
            <v>595.33144222618444</v>
          </cell>
        </row>
        <row r="33">
          <cell r="B33">
            <v>38.223322790000005</v>
          </cell>
        </row>
        <row r="34">
          <cell r="B34">
            <v>1.5789954263721202</v>
          </cell>
        </row>
        <row r="35">
          <cell r="B35">
            <v>4.2307806077394003</v>
          </cell>
        </row>
        <row r="36">
          <cell r="B36">
            <v>1221.9768995502961</v>
          </cell>
        </row>
        <row r="37">
          <cell r="B37">
            <v>2E-3</v>
          </cell>
        </row>
        <row r="38">
          <cell r="B38">
            <v>459.18531535259871</v>
          </cell>
        </row>
        <row r="39">
          <cell r="B39">
            <v>193.27302845903458</v>
          </cell>
        </row>
        <row r="40">
          <cell r="B40">
            <v>1479.5578740160788</v>
          </cell>
        </row>
        <row r="41">
          <cell r="B41">
            <v>430.65771643103079</v>
          </cell>
        </row>
        <row r="42">
          <cell r="B42">
            <v>2562.6759342587425</v>
          </cell>
        </row>
        <row r="43">
          <cell r="B43">
            <v>4843.7672239421718</v>
          </cell>
        </row>
        <row r="45">
          <cell r="B45">
            <v>-459.18531535259871</v>
          </cell>
        </row>
        <row r="46">
          <cell r="B46">
            <v>-517.63635850000003</v>
          </cell>
        </row>
        <row r="47">
          <cell r="B47">
            <v>-976.82167385259868</v>
          </cell>
        </row>
        <row r="48">
          <cell r="B48">
            <v>929.7825215796712</v>
          </cell>
        </row>
        <row r="49">
          <cell r="B49">
            <v>-47.039152272927481</v>
          </cell>
        </row>
      </sheetData>
      <sheetData sheetId="4">
        <row r="12">
          <cell r="B12">
            <v>128.13394524042278</v>
          </cell>
        </row>
        <row r="14">
          <cell r="B14">
            <v>49.77602095845026</v>
          </cell>
        </row>
        <row r="15">
          <cell r="B15">
            <v>-5.6580000000000004</v>
          </cell>
        </row>
        <row r="16">
          <cell r="B16">
            <v>2.181</v>
          </cell>
        </row>
        <row r="17">
          <cell r="B17">
            <v>8.4139999999999997</v>
          </cell>
        </row>
        <row r="18">
          <cell r="B18">
            <v>0</v>
          </cell>
        </row>
        <row r="19">
          <cell r="B19">
            <v>182.84696619887305</v>
          </cell>
        </row>
        <row r="20">
          <cell r="B20">
            <v>-82.344750461413113</v>
          </cell>
        </row>
        <row r="21">
          <cell r="B21">
            <v>-116.05500000000001</v>
          </cell>
        </row>
        <row r="22">
          <cell r="B22">
            <v>129.61082944680425</v>
          </cell>
        </row>
        <row r="23">
          <cell r="B23">
            <v>-68.788921014608889</v>
          </cell>
        </row>
        <row r="24">
          <cell r="B24">
            <v>-7.5299404524260982</v>
          </cell>
        </row>
        <row r="25">
          <cell r="B25">
            <v>4.9279202379307678</v>
          </cell>
        </row>
        <row r="26">
          <cell r="B26">
            <v>-2.6020202144953304</v>
          </cell>
        </row>
        <row r="27">
          <cell r="B27">
            <v>-6.9699400425678082</v>
          </cell>
        </row>
        <row r="28">
          <cell r="B28">
            <v>-15.913435</v>
          </cell>
        </row>
        <row r="29">
          <cell r="B29">
            <v>-34.172698659999995</v>
          </cell>
        </row>
        <row r="30">
          <cell r="B30">
            <v>54.399951267201025</v>
          </cell>
        </row>
        <row r="31">
          <cell r="B31">
            <v>0</v>
          </cell>
        </row>
        <row r="32">
          <cell r="B32">
            <v>-55.783704</v>
          </cell>
        </row>
        <row r="33">
          <cell r="B33">
            <v>-0.65196652885000006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-0.1403159376711324</v>
          </cell>
        </row>
        <row r="37">
          <cell r="B37">
            <v>-2.1760351993201072</v>
          </cell>
        </row>
        <row r="39">
          <cell r="B39">
            <v>-42.59699999999998</v>
          </cell>
        </row>
        <row r="40">
          <cell r="B40">
            <v>-2.1760351993201072</v>
          </cell>
        </row>
        <row r="41">
          <cell r="B41">
            <v>-2.2665766900938067</v>
          </cell>
        </row>
        <row r="42">
          <cell r="B42">
            <v>-47.039611889413891</v>
          </cell>
        </row>
      </sheetData>
      <sheetData sheetId="5">
        <row r="14">
          <cell r="B14">
            <v>341.60163490883326</v>
          </cell>
        </row>
        <row r="15">
          <cell r="B15">
            <v>321.19750718916714</v>
          </cell>
        </row>
        <row r="16">
          <cell r="B16">
            <v>410.33392559327467</v>
          </cell>
        </row>
        <row r="17">
          <cell r="B17">
            <v>467.62268249101362</v>
          </cell>
        </row>
        <row r="18">
          <cell r="B18">
            <v>139.38274950068333</v>
          </cell>
        </row>
        <row r="19">
          <cell r="B19">
            <v>331.69273146503861</v>
          </cell>
        </row>
        <row r="20">
          <cell r="B20">
            <v>2011.8312311480106</v>
          </cell>
        </row>
        <row r="27">
          <cell r="B27">
            <v>1006.7327539911265</v>
          </cell>
        </row>
        <row r="28">
          <cell r="B28">
            <v>425.34337914019716</v>
          </cell>
        </row>
        <row r="29">
          <cell r="B29">
            <v>383.58962078549627</v>
          </cell>
        </row>
        <row r="30">
          <cell r="B30">
            <v>196.16547723119041</v>
          </cell>
        </row>
        <row r="31">
          <cell r="B31">
            <v>2011.8312311480104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I50"/>
  <sheetViews>
    <sheetView tabSelected="1" zoomScale="75" workbookViewId="0"/>
  </sheetViews>
  <sheetFormatPr baseColWidth="10" defaultColWidth="0" defaultRowHeight="12.5"/>
  <cols>
    <col min="1" max="8" width="11.453125" style="1" customWidth="1"/>
    <col min="9" max="9" width="0" style="1" hidden="1" customWidth="1"/>
    <col min="10" max="16384" width="11.453125" style="1" hidden="1"/>
  </cols>
  <sheetData>
    <row r="1" spans="1:9" ht="9.75" customHeight="1">
      <c r="A1" s="32"/>
      <c r="B1" s="17"/>
      <c r="C1" s="17"/>
      <c r="D1" s="17"/>
      <c r="E1" s="17"/>
      <c r="F1" s="17"/>
      <c r="G1" s="17"/>
      <c r="H1" s="17"/>
      <c r="I1" s="9"/>
    </row>
    <row r="2" spans="1:9" ht="9.75" customHeight="1">
      <c r="A2" s="32"/>
      <c r="B2" s="17"/>
      <c r="C2" s="17"/>
      <c r="D2" s="17"/>
      <c r="E2" s="17"/>
      <c r="F2" s="17"/>
      <c r="G2" s="17"/>
      <c r="H2" s="17"/>
      <c r="I2" s="9"/>
    </row>
    <row r="3" spans="1:9" ht="9.75" customHeight="1">
      <c r="A3" s="32"/>
      <c r="B3" s="17"/>
      <c r="C3" s="17"/>
      <c r="D3" s="17"/>
      <c r="E3" s="17"/>
      <c r="F3" s="17"/>
      <c r="G3" s="17"/>
      <c r="H3" s="17"/>
      <c r="I3" s="9"/>
    </row>
    <row r="4" spans="1:9" ht="9.75" customHeight="1">
      <c r="A4" s="32"/>
      <c r="B4" s="17"/>
      <c r="C4" s="17"/>
      <c r="D4" s="17"/>
      <c r="E4" s="17"/>
      <c r="F4" s="17"/>
      <c r="G4" s="17"/>
      <c r="H4" s="17"/>
      <c r="I4" s="9"/>
    </row>
    <row r="5" spans="1:9" ht="9.75" customHeight="1">
      <c r="A5" s="32"/>
      <c r="B5" s="17"/>
      <c r="C5" s="17"/>
      <c r="D5" s="17"/>
      <c r="E5" s="17"/>
      <c r="F5" s="17"/>
      <c r="G5" s="17"/>
      <c r="H5" s="17"/>
      <c r="I5" s="9"/>
    </row>
    <row r="6" spans="1:9" s="34" customFormat="1" ht="23.25" customHeight="1">
      <c r="A6" s="35"/>
      <c r="B6" s="36"/>
      <c r="C6" s="36"/>
      <c r="D6" s="143" t="s">
        <v>3</v>
      </c>
      <c r="E6" s="143"/>
      <c r="F6" s="36"/>
      <c r="G6" s="36"/>
      <c r="H6" s="36"/>
      <c r="I6" s="36"/>
    </row>
    <row r="7" spans="1:9" s="34" customFormat="1" ht="20.25" customHeight="1">
      <c r="A7" s="35"/>
      <c r="B7" s="35"/>
      <c r="C7" s="35"/>
      <c r="D7" s="143" t="s">
        <v>18</v>
      </c>
      <c r="E7" s="143"/>
      <c r="F7" s="35"/>
      <c r="G7" s="35"/>
      <c r="H7" s="35"/>
      <c r="I7" s="35"/>
    </row>
    <row r="8" spans="1:9" s="34" customFormat="1" ht="11.25" customHeight="1">
      <c r="A8" s="142"/>
      <c r="B8" s="142"/>
      <c r="C8" s="142"/>
      <c r="D8" s="142"/>
      <c r="E8" s="142"/>
    </row>
    <row r="9" spans="1:9">
      <c r="A9" s="2"/>
    </row>
    <row r="12" spans="1:9" ht="5.15" customHeight="1"/>
    <row r="14" spans="1:9" ht="5.15" customHeight="1"/>
    <row r="16" spans="1:9" ht="5.15" customHeight="1"/>
    <row r="18" ht="5.15" customHeight="1"/>
    <row r="20" ht="5.15" customHeight="1"/>
    <row r="22" ht="5.15" customHeight="1"/>
    <row r="24" ht="5.15" customHeight="1"/>
    <row r="36" spans="2:6" ht="15.5">
      <c r="B36" s="8"/>
      <c r="C36" s="8"/>
      <c r="D36" s="8"/>
      <c r="E36" s="8"/>
      <c r="F36" s="8"/>
    </row>
    <row r="37" spans="2:6" ht="15.5">
      <c r="B37" s="8"/>
      <c r="C37" s="8"/>
      <c r="D37" s="8"/>
      <c r="E37" s="8"/>
      <c r="F37" s="8"/>
    </row>
    <row r="38" spans="2:6" ht="15.5">
      <c r="B38" s="8"/>
      <c r="C38" s="8"/>
      <c r="D38" s="8"/>
      <c r="E38" s="8"/>
      <c r="F38" s="8"/>
    </row>
    <row r="39" spans="2:6" ht="15.5">
      <c r="B39" s="8"/>
      <c r="C39" s="8"/>
      <c r="D39" s="8"/>
      <c r="E39" s="8"/>
      <c r="F39" s="8"/>
    </row>
    <row r="40" spans="2:6" ht="15.5">
      <c r="B40" s="8"/>
      <c r="C40" s="8"/>
      <c r="D40" s="8"/>
      <c r="E40" s="8"/>
      <c r="F40" s="8"/>
    </row>
    <row r="41" spans="2:6" ht="15.5">
      <c r="B41" s="8"/>
      <c r="C41" s="8"/>
      <c r="D41" s="8"/>
      <c r="E41" s="8"/>
      <c r="F41" s="8"/>
    </row>
    <row r="42" spans="2:6" ht="15.5">
      <c r="B42" s="8"/>
      <c r="C42" s="8"/>
      <c r="D42" s="8"/>
      <c r="E42" s="8"/>
      <c r="F42" s="8"/>
    </row>
    <row r="43" spans="2:6" ht="15.5">
      <c r="B43" s="8"/>
      <c r="C43" s="8"/>
      <c r="D43" s="8"/>
      <c r="E43" s="8"/>
      <c r="F43" s="8"/>
    </row>
    <row r="44" spans="2:6" ht="15.5">
      <c r="B44" s="8"/>
      <c r="C44" s="8"/>
      <c r="D44" s="8"/>
      <c r="E44" s="8"/>
      <c r="F44" s="8"/>
    </row>
    <row r="45" spans="2:6" ht="15.5">
      <c r="B45" s="8"/>
      <c r="C45" s="8"/>
      <c r="D45" s="8"/>
      <c r="E45" s="8"/>
      <c r="F45" s="8"/>
    </row>
    <row r="46" spans="2:6" ht="15.5">
      <c r="B46" s="8"/>
      <c r="C46" s="8"/>
      <c r="D46" s="8"/>
      <c r="E46" s="8"/>
      <c r="F46" s="8"/>
    </row>
    <row r="47" spans="2:6" ht="15.5">
      <c r="B47" s="8"/>
      <c r="C47" s="8"/>
      <c r="D47" s="8"/>
      <c r="E47" s="8"/>
      <c r="F47" s="8"/>
    </row>
    <row r="48" spans="2:6" ht="15.5">
      <c r="B48" s="8"/>
      <c r="C48" s="8"/>
      <c r="D48" s="8"/>
      <c r="E48" s="8"/>
      <c r="F48" s="8"/>
    </row>
    <row r="49" spans="2:6" ht="15.5">
      <c r="B49" s="8"/>
      <c r="C49" s="8"/>
      <c r="D49" s="8"/>
      <c r="E49" s="8"/>
      <c r="F49" s="8"/>
    </row>
    <row r="50" spans="2:6" ht="15.5">
      <c r="B50" s="8"/>
      <c r="C50" s="8"/>
      <c r="D50" s="8"/>
      <c r="E50" s="8"/>
      <c r="F50" s="8"/>
    </row>
  </sheetData>
  <mergeCells count="3">
    <mergeCell ref="A8:E8"/>
    <mergeCell ref="D6:E6"/>
    <mergeCell ref="D7:E7"/>
  </mergeCells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rofit_and_Loss_Account">
                <anchor moveWithCells="1" sizeWithCells="1">
                  <from>
                    <xdr:col>0</xdr:col>
                    <xdr:colOff>552450</xdr:colOff>
                    <xdr:row>13</xdr:row>
                    <xdr:rowOff>31750</xdr:rowOff>
                  </from>
                  <to>
                    <xdr:col>7</xdr:col>
                    <xdr:colOff>133350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Button 9">
              <controlPr defaultSize="0" print="0" autoFill="0" autoPict="0" macro="[0]!Balancesheet">
                <anchor moveWithCells="1" sizeWithCells="1">
                  <from>
                    <xdr:col>0</xdr:col>
                    <xdr:colOff>565150</xdr:colOff>
                    <xdr:row>20</xdr:row>
                    <xdr:rowOff>69850</xdr:rowOff>
                  </from>
                  <to>
                    <xdr:col>7</xdr:col>
                    <xdr:colOff>127000</xdr:colOff>
                    <xdr:row>22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6" name="Button 11">
              <controlPr defaultSize="0" print="0" autoFill="0" autoPict="0" macro="[0]!cashflow">
                <anchor moveWithCells="1" sizeWithCells="1">
                  <from>
                    <xdr:col>0</xdr:col>
                    <xdr:colOff>565150</xdr:colOff>
                    <xdr:row>24</xdr:row>
                    <xdr:rowOff>19050</xdr:rowOff>
                  </from>
                  <to>
                    <xdr:col>7</xdr:col>
                    <xdr:colOff>114300</xdr:colOff>
                    <xdr:row>25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7" name="Button 17">
              <controlPr defaultSize="0" print="0" autoFill="0" autoPict="0" macro="[0]!marketsgeographies">
                <anchor moveWithCells="1" sizeWithCells="1">
                  <from>
                    <xdr:col>0</xdr:col>
                    <xdr:colOff>565150</xdr:colOff>
                    <xdr:row>26</xdr:row>
                    <xdr:rowOff>107950</xdr:rowOff>
                  </from>
                  <to>
                    <xdr:col>7</xdr:col>
                    <xdr:colOff>146050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8" name="Button 250">
              <controlPr defaultSize="0" print="0" autoFill="0" autoPict="0" macro="[0]!PLbybusinesses">
                <anchor moveWithCells="1" sizeWithCells="1">
                  <from>
                    <xdr:col>0</xdr:col>
                    <xdr:colOff>552450</xdr:colOff>
                    <xdr:row>16</xdr:row>
                    <xdr:rowOff>146050</xdr:rowOff>
                  </from>
                  <to>
                    <xdr:col>7</xdr:col>
                    <xdr:colOff>133350</xdr:colOff>
                    <xdr:row>18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IU52"/>
  <sheetViews>
    <sheetView showGridLines="0" topLeftCell="B1" zoomScaleNormal="100" workbookViewId="0">
      <selection activeCell="B1" sqref="B1"/>
    </sheetView>
  </sheetViews>
  <sheetFormatPr baseColWidth="10" defaultColWidth="0" defaultRowHeight="12.5" zeroHeight="1"/>
  <cols>
    <col min="1" max="1" width="6.7265625" style="1" hidden="1" customWidth="1"/>
    <col min="2" max="2" width="69.1796875" style="2" bestFit="1" customWidth="1"/>
    <col min="3" max="3" width="9.7265625" style="1" bestFit="1" customWidth="1"/>
    <col min="4" max="255" width="11.453125" hidden="1"/>
    <col min="256" max="16384" width="13.7265625" hidden="1"/>
  </cols>
  <sheetData>
    <row r="1" spans="1:4" ht="13.5">
      <c r="A1" s="17"/>
      <c r="B1" s="41"/>
      <c r="C1" s="42"/>
    </row>
    <row r="2" spans="1:4" ht="6.75" customHeight="1">
      <c r="A2" s="17"/>
      <c r="B2" s="41"/>
      <c r="C2" s="42"/>
    </row>
    <row r="3" spans="1:4" ht="6.75" customHeight="1">
      <c r="A3" s="17"/>
      <c r="B3" s="41"/>
      <c r="C3" s="42"/>
    </row>
    <row r="4" spans="1:4" ht="6.75" customHeight="1">
      <c r="A4" s="17"/>
      <c r="B4" s="41"/>
      <c r="C4" s="42"/>
    </row>
    <row r="5" spans="1:4" ht="6.75" customHeight="1">
      <c r="A5" s="17"/>
      <c r="B5" s="41"/>
      <c r="C5" s="42"/>
    </row>
    <row r="6" spans="1:4" ht="6.75" customHeight="1">
      <c r="A6" s="17"/>
      <c r="B6" s="41"/>
      <c r="C6" s="42"/>
    </row>
    <row r="7" spans="1:4" ht="21">
      <c r="A7" s="17"/>
      <c r="B7" s="144" t="s">
        <v>4</v>
      </c>
      <c r="C7" s="144"/>
    </row>
    <row r="8" spans="1:4" ht="13.5">
      <c r="A8" s="17"/>
      <c r="B8" s="41"/>
      <c r="C8" s="42"/>
    </row>
    <row r="9" spans="1:4" ht="13.5">
      <c r="B9" s="37"/>
      <c r="C9" s="38"/>
    </row>
    <row r="10" spans="1:4" ht="13.5">
      <c r="B10" s="37"/>
      <c r="C10" s="38"/>
    </row>
    <row r="11" spans="1:4" ht="15.75" customHeight="1">
      <c r="B11" s="39"/>
      <c r="C11" s="78" t="s">
        <v>19</v>
      </c>
    </row>
    <row r="12" spans="1:4" ht="14" thickBot="1">
      <c r="B12" s="40"/>
      <c r="C12" s="79" t="s">
        <v>0</v>
      </c>
    </row>
    <row r="13" spans="1:4" ht="3.75" customHeight="1" thickTop="1">
      <c r="B13" s="80"/>
      <c r="C13" s="81"/>
    </row>
    <row r="14" spans="1:4" ht="15.75" customHeight="1">
      <c r="B14" s="57" t="str">
        <f>'[1]P&amp;L_e'!B7</f>
        <v>Revenue</v>
      </c>
      <c r="C14" s="58">
        <f>+'[2] PYG'!C12</f>
        <v>2011.8312314421107</v>
      </c>
      <c r="D14" s="141"/>
    </row>
    <row r="15" spans="1:4" ht="15.75" customHeight="1">
      <c r="B15" s="82" t="str">
        <f>'[1]P&amp;L_e'!B8</f>
        <v>In-house work on non-current assets and other income</v>
      </c>
      <c r="C15" s="59">
        <f>+'[2] PYG'!C13</f>
        <v>32.982783609979741</v>
      </c>
      <c r="D15" s="141"/>
    </row>
    <row r="16" spans="1:4" ht="15.75" customHeight="1">
      <c r="B16" s="50" t="str">
        <f>'[1]P&amp;L_e'!B9</f>
        <v>Materials used and other supplies and other operating expenses</v>
      </c>
      <c r="C16" s="60">
        <f>+'[2] PYG'!C14</f>
        <v>-628.34118879040057</v>
      </c>
      <c r="D16" s="141"/>
    </row>
    <row r="17" spans="2:4" ht="15.75" customHeight="1">
      <c r="B17" s="50" t="str">
        <f>'[1]P&amp;L_e'!B10</f>
        <v>Staff Costs</v>
      </c>
      <c r="C17" s="60">
        <f>+'[2] PYG'!C15</f>
        <v>-1227.1030575908592</v>
      </c>
      <c r="D17" s="141"/>
    </row>
    <row r="18" spans="2:4" ht="15.75" customHeight="1">
      <c r="B18" s="82" t="str">
        <f>'[1]P&amp;L_e'!B11</f>
        <v>Other gains or losses on non-current assets and other results</v>
      </c>
      <c r="C18" s="61">
        <f>+'[2] PYG'!C16</f>
        <v>-0.86512417660563901</v>
      </c>
      <c r="D18" s="141"/>
    </row>
    <row r="19" spans="2:4" ht="15.75" customHeight="1">
      <c r="B19" s="83" t="str">
        <f>'[1]P&amp;L_e'!B12</f>
        <v xml:space="preserve">Gross Operating Result (EBITDA) </v>
      </c>
      <c r="C19" s="62">
        <f>+'[2] PYG'!C17</f>
        <v>188.50464449422518</v>
      </c>
      <c r="D19" s="141"/>
    </row>
    <row r="20" spans="2:4" ht="17.25" customHeight="1">
      <c r="B20" s="82" t="str">
        <f>'[1]P&amp;L_e'!B13</f>
        <v>Depreciation and amortisation charge</v>
      </c>
      <c r="C20" s="61">
        <f>+'[2] PYG'!C18</f>
        <v>-49.77602095845026</v>
      </c>
      <c r="D20" s="141"/>
    </row>
    <row r="21" spans="2:4" ht="15.75" customHeight="1">
      <c r="B21" s="84" t="str">
        <f>'[1]P&amp;L_e'!B17</f>
        <v xml:space="preserve">Operating Result (EBIT) </v>
      </c>
      <c r="C21" s="63">
        <f>+'[2] PYG'!C19</f>
        <v>138.72862353577491</v>
      </c>
      <c r="D21" s="141"/>
    </row>
    <row r="22" spans="2:4" ht="15.75" customHeight="1">
      <c r="B22" s="85" t="str">
        <f>'[1]P&amp;L_e'!B18</f>
        <v>EBIT Margin</v>
      </c>
      <c r="C22" s="77">
        <f>+'[2] PYG'!C20</f>
        <v>6.8956392249827123E-2</v>
      </c>
      <c r="D22" s="141"/>
    </row>
    <row r="23" spans="2:4" ht="15.75" customHeight="1">
      <c r="B23" s="57" t="str">
        <f>'[1]P&amp;L_e'!B19</f>
        <v>Financial Loss</v>
      </c>
      <c r="C23" s="86">
        <f>+'[2] PYG'!C21</f>
        <v>-8.4139968453516829</v>
      </c>
      <c r="D23" s="141"/>
    </row>
    <row r="24" spans="2:4" ht="15.75" customHeight="1">
      <c r="B24" s="82" t="str">
        <f>'[1]P&amp;L_e'!B20</f>
        <v>Result of companies accounted for using the equity method</v>
      </c>
      <c r="C24" s="59">
        <f>+'[2] PYG'!C22</f>
        <v>-2.1806814500000002</v>
      </c>
      <c r="D24" s="141"/>
    </row>
    <row r="25" spans="2:4" ht="15.75" customHeight="1">
      <c r="B25" s="83" t="str">
        <f>'[1]P&amp;L_e'!B21</f>
        <v>Profit (Loss) before tax</v>
      </c>
      <c r="C25" s="62">
        <f>+'[2] PYG'!C23</f>
        <v>128.13394524042323</v>
      </c>
      <c r="D25" s="141"/>
    </row>
    <row r="26" spans="2:4" ht="15.75" customHeight="1" thickBot="1">
      <c r="B26" s="87" t="str">
        <f>'[1]P&amp;L_e'!B22</f>
        <v>Income tax</v>
      </c>
      <c r="C26" s="64">
        <f>+'[2] PYG'!C24</f>
        <v>-37.054512329760044</v>
      </c>
      <c r="D26" s="141"/>
    </row>
    <row r="27" spans="2:4" ht="15.75" customHeight="1" thickTop="1">
      <c r="B27" s="74" t="str">
        <f>'[1]P&amp;L_e'!B23</f>
        <v>Profit (Loss) for the year</v>
      </c>
      <c r="C27" s="88">
        <f>+'[2] PYG'!C25</f>
        <v>91.079432910663186</v>
      </c>
      <c r="D27" s="141"/>
    </row>
    <row r="28" spans="2:4" ht="15.75" customHeight="1">
      <c r="B28" s="89" t="str">
        <f>'[1]P&amp;L_e'!B24</f>
        <v>Profit (Loss) attributable to non-controlling interests</v>
      </c>
      <c r="C28" s="61">
        <f>+'[2] PYG'!C26</f>
        <v>-1.3326483862332001</v>
      </c>
      <c r="D28" s="141"/>
    </row>
    <row r="29" spans="2:4" ht="15.75" customHeight="1" thickBot="1">
      <c r="B29" s="90" t="str">
        <f>'[1]P&amp;L_e'!B25</f>
        <v>Profit (Loss) attributable to the Parent</v>
      </c>
      <c r="C29" s="91">
        <f>+'[2] PYG'!C27</f>
        <v>89.746784524429984</v>
      </c>
      <c r="D29" s="141"/>
    </row>
    <row r="30" spans="2:4" ht="15" hidden="1" thickTop="1" thickBot="1">
      <c r="B30" s="14" t="s">
        <v>8</v>
      </c>
      <c r="C30" s="10">
        <v>0</v>
      </c>
      <c r="D30" s="141"/>
    </row>
    <row r="31" spans="2:4" ht="14.5" thickTop="1">
      <c r="B31" s="16"/>
      <c r="C31" s="12"/>
    </row>
    <row r="32" spans="2:4" ht="14">
      <c r="B32" s="11"/>
      <c r="C32" s="13"/>
    </row>
    <row r="33" spans="2:3" ht="14">
      <c r="B33" s="11"/>
      <c r="C33" s="13"/>
    </row>
    <row r="34" spans="2:3"/>
    <row r="35" spans="2:3">
      <c r="C35" s="2"/>
    </row>
    <row r="36" spans="2:3"/>
    <row r="37" spans="2:3"/>
    <row r="38" spans="2:3" hidden="1"/>
    <row r="39" spans="2:3"/>
    <row r="40" spans="2:3"/>
    <row r="41" spans="2:3"/>
    <row r="42" spans="2:3"/>
    <row r="43" spans="2:3"/>
    <row r="44" spans="2:3"/>
    <row r="45" spans="2:3"/>
    <row r="46" spans="2:3"/>
    <row r="47" spans="2:3"/>
    <row r="48" spans="2:3"/>
    <row r="49"/>
    <row r="50"/>
    <row r="51"/>
    <row r="52"/>
  </sheetData>
  <mergeCells count="1">
    <mergeCell ref="B7:C7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Button 19">
              <controlPr defaultSize="0" print="0" autoFill="0" autoPict="0" macro="[0]!homepage">
                <anchor moveWithCells="1" sizeWithCells="1">
                  <from>
                    <xdr:col>1</xdr:col>
                    <xdr:colOff>69850</xdr:colOff>
                    <xdr:row>8</xdr:row>
                    <xdr:rowOff>146050</xdr:rowOff>
                  </from>
                  <to>
                    <xdr:col>1</xdr:col>
                    <xdr:colOff>762000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G53"/>
  <sheetViews>
    <sheetView zoomScale="115" zoomScaleNormal="115" workbookViewId="0"/>
  </sheetViews>
  <sheetFormatPr baseColWidth="10" defaultColWidth="0" defaultRowHeight="0" customHeight="1" zeroHeight="1"/>
  <cols>
    <col min="1" max="1" width="49.7265625" style="3" customWidth="1"/>
    <col min="2" max="3" width="11.453125" style="3" customWidth="1"/>
    <col min="4" max="4" width="11.81640625" style="3" customWidth="1"/>
    <col min="5" max="16384" width="11.81640625" hidden="1"/>
  </cols>
  <sheetData>
    <row r="1" spans="1:7" ht="15">
      <c r="A1" s="52"/>
      <c r="B1" s="52"/>
      <c r="C1" s="52"/>
      <c r="D1" s="52"/>
    </row>
    <row r="2" spans="1:7" ht="15">
      <c r="A2" s="52"/>
      <c r="B2" s="52"/>
      <c r="C2" s="52"/>
      <c r="D2" s="52"/>
    </row>
    <row r="3" spans="1:7" ht="15">
      <c r="A3" s="52"/>
      <c r="B3" s="52"/>
      <c r="C3" s="52"/>
      <c r="D3" s="52"/>
    </row>
    <row r="4" spans="1:7" ht="15">
      <c r="A4" s="52"/>
      <c r="B4" s="52"/>
      <c r="C4" s="52"/>
      <c r="D4" s="52"/>
    </row>
    <row r="5" spans="1:7" ht="20.25" customHeight="1">
      <c r="A5" s="145" t="s">
        <v>10</v>
      </c>
      <c r="B5" s="146"/>
      <c r="C5" s="146"/>
      <c r="D5" s="51"/>
    </row>
    <row r="6" spans="1:7" ht="15">
      <c r="A6" s="146"/>
      <c r="B6" s="146"/>
      <c r="C6" s="146"/>
      <c r="D6" s="51"/>
    </row>
    <row r="7" spans="1:7" ht="15">
      <c r="A7" s="52"/>
      <c r="B7" s="52"/>
      <c r="C7" s="52"/>
      <c r="D7" s="52"/>
    </row>
    <row r="8" spans="1:7" ht="15">
      <c r="A8" s="46"/>
      <c r="B8" s="46"/>
      <c r="C8" s="46"/>
      <c r="D8" s="46"/>
    </row>
    <row r="9" spans="1:7" ht="15">
      <c r="A9" s="46"/>
      <c r="B9" s="46"/>
      <c r="C9" s="46"/>
      <c r="D9" s="46"/>
    </row>
    <row r="10" spans="1:7" ht="15">
      <c r="A10" s="46"/>
      <c r="B10" s="46"/>
      <c r="C10" s="46"/>
      <c r="D10" s="46"/>
    </row>
    <row r="11" spans="1:7" ht="16.5" customHeight="1">
      <c r="A11" s="49"/>
      <c r="B11" s="147" t="str">
        <f>' P&amp;L'!C11</f>
        <v>1H23</v>
      </c>
      <c r="C11" s="147"/>
      <c r="D11" s="147"/>
    </row>
    <row r="12" spans="1:7" ht="15.5" thickBot="1">
      <c r="A12" s="72"/>
      <c r="B12" s="73" t="s">
        <v>12</v>
      </c>
      <c r="C12" s="73" t="s">
        <v>17</v>
      </c>
      <c r="D12" s="73" t="s">
        <v>9</v>
      </c>
    </row>
    <row r="13" spans="1:7" ht="16" thickTop="1" thickBot="1">
      <c r="A13" s="124" t="str">
        <f>'[1]P&amp;L Divisiones Memoria_e'!A6</f>
        <v>Total Sales</v>
      </c>
      <c r="B13" s="125">
        <f>'[2]PYG por Negocios'!B12</f>
        <v>662.7991420980004</v>
      </c>
      <c r="C13" s="125">
        <f>'[2]PYG por Negocios'!C12</f>
        <v>1349.0320890500102</v>
      </c>
      <c r="D13" s="126">
        <f>'[2]PYG por Negocios'!D12</f>
        <v>2011.8312311480106</v>
      </c>
      <c r="E13" s="139"/>
      <c r="F13" s="139"/>
      <c r="G13" s="139"/>
    </row>
    <row r="14" spans="1:7" ht="15.5" thickTop="1">
      <c r="A14" s="71" t="s">
        <v>11</v>
      </c>
      <c r="B14" s="65">
        <f>'[2]PYG por Negocios'!B13</f>
        <v>87.069378244269174</v>
      </c>
      <c r="C14" s="65">
        <f>'[2]PYG por Negocios'!C13</f>
        <v>101.43526625337186</v>
      </c>
      <c r="D14" s="65">
        <f>'[2]PYG por Negocios'!D13</f>
        <v>188.50464449764104</v>
      </c>
      <c r="E14" s="139"/>
      <c r="F14" s="139"/>
      <c r="G14" s="139"/>
    </row>
    <row r="15" spans="1:7" ht="15.5" thickBot="1">
      <c r="A15" s="131" t="s">
        <v>16</v>
      </c>
      <c r="B15" s="66">
        <f>'[2]PYG por Negocios'!B14</f>
        <v>0.13136616014417718</v>
      </c>
      <c r="C15" s="66">
        <f>'[2]PYG por Negocios'!C14</f>
        <v>7.5191144137129226E-2</v>
      </c>
      <c r="D15" s="66">
        <f>'[2]PYG por Negocios'!D14</f>
        <v>9.4E-2</v>
      </c>
      <c r="E15" s="139"/>
      <c r="F15" s="139"/>
      <c r="G15" s="139"/>
    </row>
    <row r="16" spans="1:7" ht="15.5" thickTop="1">
      <c r="A16" s="127" t="s">
        <v>14</v>
      </c>
      <c r="B16" s="65">
        <f>'[2]PYG por Negocios'!B15</f>
        <v>76.215737566135402</v>
      </c>
      <c r="C16" s="65">
        <f>'[2]PYG por Negocios'!C15</f>
        <v>90.592131708612584</v>
      </c>
      <c r="D16" s="65">
        <f>'[2]PYG por Negocios'!D15</f>
        <v>166.80786927474799</v>
      </c>
      <c r="E16" s="139"/>
      <c r="F16" s="139"/>
      <c r="G16" s="139"/>
    </row>
    <row r="17" spans="1:7" ht="15.5" thickBot="1">
      <c r="A17" s="128" t="s">
        <v>15</v>
      </c>
      <c r="B17" s="66">
        <f>'[2]PYG por Negocios'!B16</f>
        <v>0.11499070038757876</v>
      </c>
      <c r="C17" s="66">
        <f>'[2]PYG por Negocios'!C16</f>
        <v>6.7153429813821303E-2</v>
      </c>
      <c r="D17" s="66">
        <f>'[2]PYG por Negocios'!D16</f>
        <v>8.3000000000000004E-2</v>
      </c>
      <c r="E17" s="139"/>
      <c r="F17" s="139"/>
      <c r="G17" s="139"/>
    </row>
    <row r="18" spans="1:7" ht="15.5" thickTop="1">
      <c r="A18" s="71" t="str">
        <f>'[1]P&amp;L Divisiones Memoria_e'!A9</f>
        <v>EBIT</v>
      </c>
      <c r="B18" s="65">
        <f>'[2]PYG por Negocios'!B17</f>
        <v>69.549766909776849</v>
      </c>
      <c r="C18" s="65">
        <f>'[2]PYG por Negocios'!C17</f>
        <v>69.178856629413929</v>
      </c>
      <c r="D18" s="65">
        <f>'[2]PYG por Negocios'!D17</f>
        <v>138.72862353919078</v>
      </c>
      <c r="E18" s="139"/>
      <c r="F18" s="139"/>
      <c r="G18" s="139"/>
    </row>
    <row r="19" spans="1:7" ht="15.5" thickBot="1">
      <c r="A19" s="129" t="str">
        <f>'[1]P&amp;L Divisiones Memoria_e'!A10</f>
        <v>EBIT Margin (%)</v>
      </c>
      <c r="B19" s="130">
        <f>'[2]PYG por Negocios'!B18</f>
        <v>0.10493339911338227</v>
      </c>
      <c r="C19" s="130">
        <f>'[2]PYG por Negocios'!C18</f>
        <v>5.128036404095454E-2</v>
      </c>
      <c r="D19" s="130">
        <f>'[2]PYG por Negocios'!D18</f>
        <v>6.9000000000000006E-2</v>
      </c>
      <c r="E19" s="139"/>
      <c r="F19" s="139"/>
      <c r="G19" s="139"/>
    </row>
    <row r="20" spans="1:7" ht="14.5" thickTop="1">
      <c r="A20" s="25"/>
      <c r="B20" s="26"/>
      <c r="C20" s="26"/>
      <c r="D20" s="26"/>
    </row>
    <row r="21" spans="1:7" ht="14">
      <c r="A21" s="16"/>
      <c r="B21" s="16"/>
      <c r="C21" s="16"/>
      <c r="D21" s="16"/>
    </row>
    <row r="22" spans="1:7" ht="14">
      <c r="A22" s="16"/>
      <c r="B22" s="16"/>
      <c r="C22" s="16"/>
      <c r="D22" s="16"/>
    </row>
    <row r="23" spans="1:7" ht="14">
      <c r="A23" s="18"/>
      <c r="B23" s="29"/>
      <c r="C23" s="29"/>
      <c r="D23" s="19"/>
    </row>
    <row r="24" spans="1:7" ht="14">
      <c r="A24" s="15"/>
      <c r="B24" s="19"/>
      <c r="C24" s="19"/>
      <c r="D24" s="19"/>
    </row>
    <row r="25" spans="1:7" ht="14">
      <c r="A25" s="20"/>
      <c r="B25" s="21"/>
      <c r="C25" s="21"/>
      <c r="D25" s="21"/>
    </row>
    <row r="26" spans="1:7" ht="14">
      <c r="A26" s="20"/>
      <c r="B26" s="22"/>
      <c r="C26" s="22"/>
      <c r="D26" s="22"/>
    </row>
    <row r="27" spans="1:7" ht="14">
      <c r="A27" s="23"/>
      <c r="B27" s="24"/>
      <c r="C27" s="24"/>
      <c r="D27" s="24"/>
    </row>
    <row r="28" spans="1:7" ht="14">
      <c r="A28" s="25"/>
      <c r="B28" s="26"/>
      <c r="C28" s="26"/>
      <c r="D28" s="26"/>
    </row>
    <row r="29" spans="1:7" ht="17.25" customHeight="1">
      <c r="A29" s="27"/>
      <c r="B29" s="28"/>
      <c r="C29" s="28"/>
      <c r="D29" s="28"/>
    </row>
    <row r="30" spans="1:7" ht="14">
      <c r="A30" s="25"/>
      <c r="B30" s="30"/>
      <c r="C30" s="30"/>
      <c r="D30" s="30"/>
    </row>
    <row r="31" spans="1:7" ht="14">
      <c r="A31" s="23"/>
      <c r="B31" s="31"/>
      <c r="C31" s="31"/>
      <c r="D31" s="31"/>
    </row>
    <row r="32" spans="1:7" ht="14">
      <c r="A32" s="25"/>
      <c r="B32" s="30"/>
      <c r="C32" s="30"/>
      <c r="D32" s="30"/>
    </row>
    <row r="33" spans="1:4" ht="14">
      <c r="A33" s="23"/>
      <c r="B33" s="31"/>
      <c r="C33" s="31"/>
      <c r="D33" s="31"/>
    </row>
    <row r="34" spans="1:4" ht="14">
      <c r="A34" s="16"/>
      <c r="B34" s="16"/>
      <c r="C34" s="16"/>
      <c r="D34" s="16"/>
    </row>
    <row r="35" spans="1:4" ht="14">
      <c r="A35" s="16"/>
      <c r="B35" s="16"/>
      <c r="C35" s="16"/>
      <c r="D35" s="16"/>
    </row>
    <row r="36" spans="1:4" ht="14">
      <c r="A36" s="16"/>
      <c r="B36" s="16"/>
      <c r="C36" s="16"/>
      <c r="D36" s="16"/>
    </row>
    <row r="37" spans="1:4" ht="14">
      <c r="A37" s="16"/>
      <c r="B37" s="16"/>
      <c r="C37" s="16"/>
      <c r="D37" s="16"/>
    </row>
    <row r="38" spans="1:4" ht="14">
      <c r="A38" s="16"/>
      <c r="B38" s="16"/>
      <c r="C38" s="16"/>
      <c r="D38" s="16"/>
    </row>
    <row r="39" spans="1:4" ht="14">
      <c r="A39" s="16"/>
      <c r="B39" s="16"/>
      <c r="C39" s="16"/>
      <c r="D39" s="16"/>
    </row>
    <row r="40" spans="1:4" ht="14">
      <c r="A40" s="16"/>
      <c r="B40" s="16"/>
      <c r="C40" s="16"/>
      <c r="D40" s="16"/>
    </row>
    <row r="41" spans="1:4" ht="14">
      <c r="A41" s="16"/>
      <c r="B41" s="16"/>
      <c r="C41" s="16"/>
      <c r="D41" s="16"/>
    </row>
    <row r="42" spans="1:4" ht="14"/>
    <row r="43" spans="1:4" ht="14"/>
    <row r="44" spans="1:4" ht="14"/>
    <row r="45" spans="1:4" ht="14"/>
    <row r="46" spans="1:4" ht="14"/>
    <row r="47" spans="1:4" ht="14"/>
    <row r="48" spans="1:4" ht="14"/>
    <row r="49" ht="14"/>
    <row r="50" ht="14"/>
    <row r="51" ht="14.25" customHeight="1"/>
    <row r="52" ht="14.25" customHeight="1"/>
    <row r="53" ht="14.25" customHeight="1"/>
  </sheetData>
  <mergeCells count="2">
    <mergeCell ref="A5:C6"/>
    <mergeCell ref="B11:D1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7" r:id="rId3" name="Button 15">
              <controlPr defaultSize="0" print="0" autoFill="0" autoPict="0" macro="[0]!homepage">
                <anchor moveWithCells="1" sizeWithCells="1">
                  <from>
                    <xdr:col>0</xdr:col>
                    <xdr:colOff>19050</xdr:colOff>
                    <xdr:row>7</xdr:row>
                    <xdr:rowOff>12700</xdr:rowOff>
                  </from>
                  <to>
                    <xdr:col>0</xdr:col>
                    <xdr:colOff>704850</xdr:colOff>
                    <xdr:row>9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IU50"/>
  <sheetViews>
    <sheetView showGridLines="0" workbookViewId="0">
      <selection activeCell="A2" sqref="A2"/>
    </sheetView>
  </sheetViews>
  <sheetFormatPr baseColWidth="10" defaultColWidth="0" defaultRowHeight="12.5"/>
  <cols>
    <col min="1" max="1" width="109.81640625" style="1" bestFit="1" customWidth="1"/>
    <col min="2" max="2" width="10.26953125" style="1" bestFit="1" customWidth="1"/>
    <col min="3" max="255" width="9.1796875" hidden="1"/>
    <col min="256" max="16384" width="14.54296875" hidden="1"/>
  </cols>
  <sheetData>
    <row r="1" spans="1:3">
      <c r="A1" s="33"/>
      <c r="B1" s="33"/>
    </row>
    <row r="2" spans="1:3">
      <c r="A2" s="33"/>
      <c r="B2" s="33"/>
    </row>
    <row r="3" spans="1:3">
      <c r="A3" s="33"/>
      <c r="B3" s="33"/>
    </row>
    <row r="4" spans="1:3">
      <c r="A4" s="33"/>
      <c r="B4" s="33"/>
    </row>
    <row r="5" spans="1:3" ht="20">
      <c r="A5" s="148" t="s">
        <v>5</v>
      </c>
      <c r="B5" s="148"/>
    </row>
    <row r="6" spans="1:3" ht="7.5" customHeight="1">
      <c r="A6" s="33"/>
      <c r="B6" s="53"/>
    </row>
    <row r="7" spans="1:3" ht="13">
      <c r="A7" s="5"/>
      <c r="B7" s="4"/>
    </row>
    <row r="9" spans="1:3" ht="15.75" customHeight="1">
      <c r="A9" s="92"/>
      <c r="B9" s="78" t="str">
        <f>+' P&amp;L'!C11</f>
        <v>1H23</v>
      </c>
    </row>
    <row r="10" spans="1:3" ht="13" thickBot="1">
      <c r="A10" s="45"/>
      <c r="B10" s="79" t="s">
        <v>0</v>
      </c>
    </row>
    <row r="11" spans="1:3" ht="15" customHeight="1" thickTop="1">
      <c r="A11" s="50" t="str">
        <f>[1]BALANCE_e!B8</f>
        <v>Property, plant and equipment</v>
      </c>
      <c r="B11" s="93">
        <f>+'[2]Balance de Situación'!B11</f>
        <v>91.38598953218326</v>
      </c>
      <c r="C11" s="140"/>
    </row>
    <row r="12" spans="1:3" ht="15" customHeight="1">
      <c r="A12" s="50" t="str">
        <f>[1]BALANCE_e!B9</f>
        <v>Property investments</v>
      </c>
      <c r="B12" s="93">
        <f>+'[2]Balance de Situación'!B12</f>
        <v>12.065264500832196</v>
      </c>
      <c r="C12" s="140"/>
    </row>
    <row r="13" spans="1:3" ht="15" customHeight="1">
      <c r="A13" s="50" t="str">
        <f>[1]BALANCE_e!B10</f>
        <v>Assets for the rigth of use</v>
      </c>
      <c r="B13" s="93">
        <f>+'[2]Balance de Situación'!B13</f>
        <v>130.28800000000001</v>
      </c>
      <c r="C13" s="140"/>
    </row>
    <row r="14" spans="1:3" ht="15">
      <c r="A14" s="50" t="str">
        <f>[1]BALANCE_e!B11</f>
        <v>Goodwill</v>
      </c>
      <c r="B14" s="93">
        <f>+'[2]Balance de Situación'!B14</f>
        <v>965.35404080000001</v>
      </c>
      <c r="C14" s="140"/>
    </row>
    <row r="15" spans="1:3" ht="15">
      <c r="A15" s="50" t="str">
        <f>[1]BALANCE_e!B12</f>
        <v>Other Intangible assets</v>
      </c>
      <c r="B15" s="93">
        <f>+'[2]Balance de Situación'!B15</f>
        <v>250.29108524940349</v>
      </c>
      <c r="C15" s="140"/>
    </row>
    <row r="16" spans="1:3" ht="13.5" customHeight="1">
      <c r="A16" s="50" t="str">
        <f>[1]BALANCE_e!B13</f>
        <v>Investments using the equity method and other non-current financial assets</v>
      </c>
      <c r="B16" s="93">
        <f>+'[2]Balance de Situación'!B16</f>
        <v>248.55594993510189</v>
      </c>
      <c r="C16" s="140"/>
    </row>
    <row r="17" spans="1:3" ht="15">
      <c r="A17" s="89" t="str">
        <f>[1]BALANCE_e!B14</f>
        <v>Deferred tax assets</v>
      </c>
      <c r="B17" s="93">
        <f>+'[2]Balance de Situación'!B17</f>
        <v>159.54425210217588</v>
      </c>
      <c r="C17" s="140"/>
    </row>
    <row r="18" spans="1:3" ht="15">
      <c r="A18" s="57" t="str">
        <f>[1]BALANCE_e!B15</f>
        <v xml:space="preserve">   Total non-current assets </v>
      </c>
      <c r="B18" s="94">
        <f>+'[2]Balance de Situación'!B18</f>
        <v>1857.4845821196968</v>
      </c>
      <c r="C18" s="140"/>
    </row>
    <row r="19" spans="1:3" ht="15">
      <c r="A19" s="50" t="str">
        <f>[1]BALANCE_e!B16</f>
        <v>Assets held for sale</v>
      </c>
      <c r="B19" s="93">
        <f>+'[2]Balance de Situación'!B19</f>
        <v>0.10793691999999994</v>
      </c>
      <c r="C19" s="140"/>
    </row>
    <row r="20" spans="1:3" ht="15">
      <c r="A20" s="50" t="str">
        <f>[1]BALANCE_e!B17</f>
        <v>Operating current assets</v>
      </c>
      <c r="B20" s="93">
        <f>+'[2]Balance de Situación'!B20</f>
        <v>1859.2609774179575</v>
      </c>
      <c r="C20" s="140"/>
    </row>
    <row r="21" spans="1:3" ht="15">
      <c r="A21" s="50" t="str">
        <f>[1]BALANCE_e!B18</f>
        <v xml:space="preserve">Other current assets </v>
      </c>
      <c r="B21" s="93">
        <f>+'[2]Balance de Situación'!B21</f>
        <v>197.13153164600371</v>
      </c>
      <c r="C21" s="140"/>
    </row>
    <row r="22" spans="1:3" ht="15">
      <c r="A22" s="50" t="str">
        <f>[1]BALANCE_e!B19</f>
        <v xml:space="preserve">Cash and cash equivalents </v>
      </c>
      <c r="B22" s="93">
        <f>+'[2]Balance de Situación'!B22</f>
        <v>929.7825215796712</v>
      </c>
      <c r="C22" s="140"/>
    </row>
    <row r="23" spans="1:3" ht="15">
      <c r="A23" s="57" t="str">
        <f>[1]BALANCE_e!B20</f>
        <v xml:space="preserve">   Total current assets </v>
      </c>
      <c r="B23" s="98">
        <f>+'[2]Balance de Situación'!B23</f>
        <v>2986.2829675636322</v>
      </c>
      <c r="C23" s="140"/>
    </row>
    <row r="24" spans="1:3" ht="15.5" thickBot="1">
      <c r="A24" s="95" t="str">
        <f>[1]BALANCE_e!B21</f>
        <v>TOTAL ASSETS</v>
      </c>
      <c r="B24" s="96">
        <f>+'[2]Balance de Situación'!B24</f>
        <v>4843.767549683329</v>
      </c>
      <c r="C24" s="140"/>
    </row>
    <row r="25" spans="1:3" ht="15">
      <c r="A25" s="50" t="str">
        <f>[1]BALANCE_e!B22</f>
        <v>Share Capital and Reserves</v>
      </c>
      <c r="B25" s="93">
        <f>+'[2]Balance de Situación'!B25</f>
        <v>1044.2677410000001</v>
      </c>
      <c r="C25" s="140"/>
    </row>
    <row r="26" spans="1:3" ht="15">
      <c r="A26" s="89" t="str">
        <f>[1]BALANCE_e!B23</f>
        <v>Treasury shares</v>
      </c>
      <c r="B26" s="97">
        <f>+'[2]Balance de Situación'!B26</f>
        <v>-3.0927589700000002</v>
      </c>
      <c r="C26" s="140"/>
    </row>
    <row r="27" spans="1:3" ht="15">
      <c r="A27" s="57" t="str">
        <f>[1]BALANCE_e!B24</f>
        <v xml:space="preserve">   Equity attributable to parent company</v>
      </c>
      <c r="B27" s="98">
        <f>+'[2]Balance de Situación'!B27</f>
        <v>1041.1749820300001</v>
      </c>
      <c r="C27" s="140"/>
    </row>
    <row r="28" spans="1:3" ht="15.5" thickBot="1">
      <c r="A28" s="99" t="str">
        <f>[1]BALANCE_e!B25</f>
        <v>Non-controlling interests</v>
      </c>
      <c r="B28" s="100">
        <f>+'[2]Balance de Situación'!B28</f>
        <v>17.939408103133122</v>
      </c>
      <c r="C28" s="140"/>
    </row>
    <row r="29" spans="1:3" ht="15.5" thickTop="1">
      <c r="A29" s="57" t="str">
        <f>[1]BALANCE_e!B26</f>
        <v>TOTAL EQUITY</v>
      </c>
      <c r="B29" s="98">
        <f>+'[2]Balance de Situación'!B29</f>
        <v>1059.1143901331332</v>
      </c>
      <c r="C29" s="140"/>
    </row>
    <row r="30" spans="1:3" ht="15">
      <c r="A30" s="50" t="str">
        <f>[1]BALANCE_e!B27</f>
        <v>Provisions for contingencies and charges</v>
      </c>
      <c r="B30" s="93">
        <f>+'[2]Balance de Situación'!B30</f>
        <v>64.975999999999999</v>
      </c>
      <c r="C30" s="140"/>
    </row>
    <row r="31" spans="1:3" ht="15">
      <c r="A31" s="50" t="str">
        <f>[1]BALANCE_e!B28</f>
        <v>Bank borrowings and financial liabilities relating to issues of debt instruments and other marketable securities</v>
      </c>
      <c r="B31" s="93">
        <f>+'[2]Balance de Situación'!B31</f>
        <v>517.63635850000003</v>
      </c>
      <c r="C31" s="140"/>
    </row>
    <row r="32" spans="1:3" ht="15">
      <c r="A32" s="50" t="str">
        <f>[1]BALANCE_e!B29</f>
        <v>Other non-current financial liabilities</v>
      </c>
      <c r="B32" s="93">
        <f>+'[2]Balance de Situación'!B32</f>
        <v>595.33144222618444</v>
      </c>
      <c r="C32" s="140"/>
    </row>
    <row r="33" spans="1:3" ht="15">
      <c r="A33" s="50" t="str">
        <f>[1]BALANCE_e!B30</f>
        <v>Subsidies</v>
      </c>
      <c r="B33" s="93">
        <f>+'[2]Balance de Situación'!B33</f>
        <v>38.223322790000005</v>
      </c>
      <c r="C33" s="140"/>
    </row>
    <row r="34" spans="1:3" ht="15">
      <c r="A34" s="50" t="str">
        <f>[1]BALANCE_e!B31</f>
        <v>Other non-current liabilities</v>
      </c>
      <c r="B34" s="93">
        <f>+'[2]Balance de Situación'!B34</f>
        <v>1.5789954263721202</v>
      </c>
      <c r="C34" s="140"/>
    </row>
    <row r="35" spans="1:3" ht="15">
      <c r="A35" s="82" t="str">
        <f>[1]BALANCE_e!B32</f>
        <v>Deferred tax liabilities</v>
      </c>
      <c r="B35" s="97">
        <f>+'[2]Balance de Situación'!B35</f>
        <v>4.2307806077394003</v>
      </c>
      <c r="C35" s="140"/>
    </row>
    <row r="36" spans="1:3" ht="15">
      <c r="A36" s="57" t="str">
        <f>[1]BALANCE_e!B33</f>
        <v xml:space="preserve">  Total Non-current liabilities</v>
      </c>
      <c r="B36" s="98">
        <f>+'[2]Balance de Situación'!B36</f>
        <v>1221.9768995502961</v>
      </c>
      <c r="C36" s="140"/>
    </row>
    <row r="37" spans="1:3" ht="15">
      <c r="A37" s="101" t="str">
        <f>[1]BALANCE_e!B34</f>
        <v>Liabilities classified as held for sale</v>
      </c>
      <c r="B37" s="93">
        <f>+'[2]Balance de Situación'!B37</f>
        <v>2E-3</v>
      </c>
      <c r="C37" s="140"/>
    </row>
    <row r="38" spans="1:3" ht="15">
      <c r="A38" s="50" t="str">
        <f>[1]BALANCE_e!B35</f>
        <v>Current bank borrowings and financial liabilities relating to issues of debt instruments and other marketable securities</v>
      </c>
      <c r="B38" s="93">
        <f>+'[2]Balance de Situación'!B38</f>
        <v>459.18531535259871</v>
      </c>
      <c r="C38" s="140"/>
    </row>
    <row r="39" spans="1:3" ht="15">
      <c r="A39" s="50" t="str">
        <f>[1]BALANCE_e!B36</f>
        <v>Other current financial liabilities</v>
      </c>
      <c r="B39" s="93">
        <f>+'[2]Balance de Situación'!B39</f>
        <v>193.27302845903458</v>
      </c>
      <c r="C39" s="140"/>
    </row>
    <row r="40" spans="1:3" ht="15">
      <c r="A40" s="50" t="str">
        <f>[1]BALANCE_e!B37</f>
        <v>Operating current liabilities</v>
      </c>
      <c r="B40" s="93">
        <f>+'[2]Balance de Situación'!B40</f>
        <v>1479.5578740160788</v>
      </c>
      <c r="C40" s="140"/>
    </row>
    <row r="41" spans="1:3" ht="15">
      <c r="A41" s="50" t="str">
        <f>[1]BALANCE_e!B38</f>
        <v>Other current liabilities</v>
      </c>
      <c r="B41" s="93">
        <f>+'[2]Balance de Situación'!B41</f>
        <v>430.65771643103079</v>
      </c>
      <c r="C41" s="140"/>
    </row>
    <row r="42" spans="1:3" ht="15.5" thickBot="1">
      <c r="A42" s="102" t="str">
        <f>[1]BALANCE_e!B39</f>
        <v xml:space="preserve">  Total Current liabilities</v>
      </c>
      <c r="B42" s="103">
        <f>+'[2]Balance de Situación'!B42</f>
        <v>2562.6759342587425</v>
      </c>
      <c r="C42" s="140"/>
    </row>
    <row r="43" spans="1:3" ht="15.5" thickTop="1">
      <c r="A43" s="57" t="str">
        <f>[1]BALANCE_e!B40</f>
        <v xml:space="preserve">TOTAL EQUITY AND LIABILITIES </v>
      </c>
      <c r="B43" s="98">
        <f>+'[2]Balance de Situación'!B43</f>
        <v>4843.7672239421718</v>
      </c>
      <c r="C43" s="140"/>
    </row>
    <row r="44" spans="1:3" ht="9.75" customHeight="1">
      <c r="A44" s="33"/>
      <c r="B44" s="68"/>
      <c r="C44" s="140"/>
    </row>
    <row r="45" spans="1:3" ht="15">
      <c r="A45" s="50" t="str">
        <f>[1]BALANCE_e!B42</f>
        <v>Current bank borrowings and financial liabilities relating to issues of debt instruments and other marketable securities</v>
      </c>
      <c r="B45" s="68">
        <f>+'[2]Balance de Situación'!B45</f>
        <v>-459.18531535259871</v>
      </c>
      <c r="C45" s="140"/>
    </row>
    <row r="46" spans="1:3" ht="15">
      <c r="A46" s="50" t="str">
        <f>[1]BALANCE_e!B43</f>
        <v>Bank borrowings and financial liabilities relating to issues of debt instruments and other marketable securities</v>
      </c>
      <c r="B46" s="69">
        <f>+'[2]Balance de Situación'!B46</f>
        <v>-517.63635850000003</v>
      </c>
      <c r="C46" s="140"/>
    </row>
    <row r="47" spans="1:3" ht="15">
      <c r="A47" s="104" t="str">
        <f>[1]BALANCE_e!B44</f>
        <v>Gross financial debt</v>
      </c>
      <c r="B47" s="68">
        <f>+'[2]Balance de Situación'!B47</f>
        <v>-976.82167385259868</v>
      </c>
      <c r="C47" s="140"/>
    </row>
    <row r="48" spans="1:3" ht="15">
      <c r="A48" s="50" t="str">
        <f>[1]BALANCE_e!B45</f>
        <v xml:space="preserve">Cash and cash equivalents </v>
      </c>
      <c r="B48" s="68">
        <f>+'[2]Balance de Situación'!B48</f>
        <v>929.7825215796712</v>
      </c>
      <c r="C48" s="140"/>
    </row>
    <row r="49" spans="1:3" ht="15.5" thickBot="1">
      <c r="A49" s="67" t="str">
        <f>[1]BALANCE_e!B46</f>
        <v>Net Debt</v>
      </c>
      <c r="B49" s="70">
        <f>+'[2]Balance de Situación'!B49</f>
        <v>-47.039152272927481</v>
      </c>
      <c r="C49" s="140"/>
    </row>
    <row r="50" spans="1:3" ht="14.5" thickTop="1">
      <c r="A50" s="149"/>
      <c r="B50" s="149"/>
    </row>
  </sheetData>
  <mergeCells count="2">
    <mergeCell ref="A5:B5"/>
    <mergeCell ref="A50:B50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Button 13">
              <controlPr defaultSize="0" print="0" autoFill="0" autoPict="0" macro="[0]!homepage">
                <anchor moveWithCells="1" sizeWithCells="1">
                  <from>
                    <xdr:col>0</xdr:col>
                    <xdr:colOff>69850</xdr:colOff>
                    <xdr:row>6</xdr:row>
                    <xdr:rowOff>146050</xdr:rowOff>
                  </from>
                  <to>
                    <xdr:col>0</xdr:col>
                    <xdr:colOff>762000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IU63"/>
  <sheetViews>
    <sheetView zoomScaleNormal="100" workbookViewId="0"/>
  </sheetViews>
  <sheetFormatPr baseColWidth="10" defaultColWidth="0" defaultRowHeight="0" customHeight="1" zeroHeight="1"/>
  <cols>
    <col min="1" max="1" width="68" style="7" bestFit="1" customWidth="1"/>
    <col min="2" max="2" width="12" style="7" customWidth="1"/>
    <col min="3" max="255" width="11.453125" hidden="1"/>
    <col min="256" max="16384" width="11.81640625" hidden="1"/>
  </cols>
  <sheetData>
    <row r="1" spans="1:3" ht="12.75" customHeight="1">
      <c r="A1" s="54"/>
      <c r="B1" s="54"/>
    </row>
    <row r="2" spans="1:3" ht="12.75" customHeight="1">
      <c r="A2" s="54"/>
      <c r="B2" s="54"/>
    </row>
    <row r="3" spans="1:3" ht="12.75" customHeight="1">
      <c r="A3" s="54"/>
      <c r="B3" s="54"/>
    </row>
    <row r="4" spans="1:3" ht="21.75" customHeight="1">
      <c r="A4" s="148" t="s">
        <v>6</v>
      </c>
      <c r="B4" s="148"/>
    </row>
    <row r="5" spans="1:3" ht="12.75" customHeight="1">
      <c r="A5" s="56"/>
      <c r="B5" s="55"/>
    </row>
    <row r="6" spans="1:3" ht="12.75" customHeight="1">
      <c r="A6" s="6"/>
    </row>
    <row r="7" spans="1:3" ht="12.75" customHeight="1">
      <c r="A7" s="6"/>
    </row>
    <row r="8" spans="1:3" ht="12.75" customHeight="1">
      <c r="A8" s="6"/>
    </row>
    <row r="9" spans="1:3" ht="12.75" customHeight="1">
      <c r="A9" s="6"/>
    </row>
    <row r="10" spans="1:3" ht="15.75" customHeight="1">
      <c r="A10" s="46"/>
      <c r="B10" s="78" t="str">
        <f>BS!B9</f>
        <v>1H23</v>
      </c>
    </row>
    <row r="11" spans="1:3" ht="13" thickBot="1">
      <c r="A11" s="105"/>
      <c r="B11" s="79" t="s">
        <v>0</v>
      </c>
    </row>
    <row r="12" spans="1:3" ht="15.5" thickTop="1">
      <c r="A12" s="75" t="str">
        <f>'[1]FCF_e (Nuevo)'!B8</f>
        <v>Profit Before Tax</v>
      </c>
      <c r="B12" s="76">
        <f>+'[2]Cash Flow'!B12</f>
        <v>128.13394524042278</v>
      </c>
      <c r="C12" s="141"/>
    </row>
    <row r="13" spans="1:3" ht="15">
      <c r="A13" s="75" t="str">
        <f>'[1]FCF_e (Nuevo)'!B9</f>
        <v>Adjusted for:</v>
      </c>
      <c r="B13" s="76"/>
      <c r="C13" s="141"/>
    </row>
    <row r="14" spans="1:3" ht="15">
      <c r="A14" s="106" t="str">
        <f>'[1]FCF_e (Nuevo)'!B10</f>
        <v xml:space="preserve">  - Depreciation and amortization charge</v>
      </c>
      <c r="B14" s="107">
        <f>+'[2]Cash Flow'!B14</f>
        <v>49.77602095845026</v>
      </c>
      <c r="C14" s="141"/>
    </row>
    <row r="15" spans="1:3" ht="15">
      <c r="A15" s="106" t="str">
        <f>'[1]FCF_e (Nuevo)'!B11</f>
        <v xml:space="preserve">  - Provisions, capital grants and others</v>
      </c>
      <c r="B15" s="107">
        <f>+'[2]Cash Flow'!B15</f>
        <v>-5.6580000000000004</v>
      </c>
      <c r="C15" s="141"/>
    </row>
    <row r="16" spans="1:3" ht="15">
      <c r="A16" s="106" t="str">
        <f>'[1]FCF_e (Nuevo)'!B12</f>
        <v xml:space="preserve">  - Result of companies accounted for using the equity method</v>
      </c>
      <c r="B16" s="107">
        <f>+'[2]Cash Flow'!B16</f>
        <v>2.181</v>
      </c>
      <c r="C16" s="141"/>
    </row>
    <row r="17" spans="1:3" ht="15">
      <c r="A17" s="106" t="str">
        <f>'[1]FCF_e (Nuevo)'!B13</f>
        <v xml:space="preserve">  - Financial loss</v>
      </c>
      <c r="B17" s="107">
        <f>+'[2]Cash Flow'!B17</f>
        <v>8.4139999999999997</v>
      </c>
      <c r="C17" s="141"/>
    </row>
    <row r="18" spans="1:3" ht="15">
      <c r="A18" s="75" t="str">
        <f>'[1]FCF_e (Nuevo)'!B14</f>
        <v>Dividends received</v>
      </c>
      <c r="B18" s="76">
        <f>+'[2]Cash Flow'!B18</f>
        <v>0</v>
      </c>
      <c r="C18" s="141"/>
    </row>
    <row r="19" spans="1:3" ht="15">
      <c r="A19" s="108" t="str">
        <f>'[1]FCF_e (Nuevo)'!B15</f>
        <v>Profit (Loss) from operations before changes in working capital</v>
      </c>
      <c r="B19" s="109">
        <f>+'[2]Cash Flow'!B19</f>
        <v>182.84696619887305</v>
      </c>
      <c r="C19" s="141"/>
    </row>
    <row r="20" spans="1:3" ht="15">
      <c r="A20" s="106" t="str">
        <f>'[1]FCF_e (Nuevo)'!B16</f>
        <v>Changes in trade receivables and other items</v>
      </c>
      <c r="B20" s="107">
        <f>+'[2]Cash Flow'!B20</f>
        <v>-82.344750461413113</v>
      </c>
      <c r="C20" s="141"/>
    </row>
    <row r="21" spans="1:3" ht="15">
      <c r="A21" s="106" t="str">
        <f>'[1]FCF_e (Nuevo)'!B17</f>
        <v>Changes in inventories</v>
      </c>
      <c r="B21" s="107">
        <f>+'[2]Cash Flow'!B21</f>
        <v>-116.05500000000001</v>
      </c>
      <c r="C21" s="141"/>
    </row>
    <row r="22" spans="1:3" ht="15">
      <c r="A22" s="106" t="str">
        <f>'[1]FCF_e (Nuevo)'!B18</f>
        <v>Changes in trade payables and other items</v>
      </c>
      <c r="B22" s="107">
        <f>+'[2]Cash Flow'!B22</f>
        <v>129.61082944680425</v>
      </c>
      <c r="C22" s="141"/>
    </row>
    <row r="23" spans="1:3" ht="19.5" customHeight="1">
      <c r="A23" s="108" t="str">
        <f>'[1]FCF_e (Nuevo)'!B19</f>
        <v>Cash flows from operating activities</v>
      </c>
      <c r="B23" s="109">
        <f>+'[2]Cash Flow'!B23</f>
        <v>-68.788921014608889</v>
      </c>
      <c r="C23" s="141"/>
    </row>
    <row r="24" spans="1:3" ht="19.5" customHeight="1">
      <c r="A24" s="106" t="str">
        <f>'[1]FCF_e (Nuevo)'!B20</f>
        <v>Tangible (net)</v>
      </c>
      <c r="B24" s="107">
        <f>+'[2]Cash Flow'!B24</f>
        <v>-7.5299404524260982</v>
      </c>
      <c r="C24" s="141"/>
    </row>
    <row r="25" spans="1:3" ht="15">
      <c r="A25" s="106" t="str">
        <f>'[1]FCF_e (Nuevo)'!B21</f>
        <v>Intangible (net)</v>
      </c>
      <c r="B25" s="107">
        <f>+'[2]Cash Flow'!B25</f>
        <v>4.9279202379307678</v>
      </c>
      <c r="C25" s="141"/>
    </row>
    <row r="26" spans="1:3" ht="15">
      <c r="A26" s="108" t="str">
        <f>'[1]FCF_e (Nuevo)'!B22</f>
        <v>Capex</v>
      </c>
      <c r="B26" s="109">
        <f>+'[2]Cash Flow'!B26</f>
        <v>-2.6020202144953304</v>
      </c>
      <c r="C26" s="141"/>
    </row>
    <row r="27" spans="1:3" ht="15">
      <c r="A27" s="110" t="str">
        <f>'[1]FCF_e (Nuevo)'!B24</f>
        <v>Interest paid and received</v>
      </c>
      <c r="B27" s="111">
        <f>+'[2]Cash Flow'!B27</f>
        <v>-6.9699400425678082</v>
      </c>
      <c r="C27" s="141"/>
    </row>
    <row r="28" spans="1:3" ht="15">
      <c r="A28" s="110" t="str">
        <f>'[1]FCF_e (Nuevo)'!B25</f>
        <v>Other financial liabilities variation</v>
      </c>
      <c r="B28" s="76">
        <f>+'[2]Cash Flow'!B28</f>
        <v>-15.913435</v>
      </c>
      <c r="C28" s="141"/>
    </row>
    <row r="29" spans="1:3" ht="15.5" thickBot="1">
      <c r="A29" s="112" t="str">
        <f>'[1]FCF_e (Nuevo)'!B26</f>
        <v>Income tax paid</v>
      </c>
      <c r="B29" s="111">
        <f>+'[2]Cash Flow'!B29</f>
        <v>-34.172698659999995</v>
      </c>
      <c r="C29" s="141"/>
    </row>
    <row r="30" spans="1:3" ht="16.5" customHeight="1" thickTop="1" thickBot="1">
      <c r="A30" s="113" t="str">
        <f>'[1]FCF_e (Nuevo)'!B27</f>
        <v>Free Cash Flow</v>
      </c>
      <c r="B30" s="114">
        <f>+'[2]Cash Flow'!B30</f>
        <v>54.399951267201025</v>
      </c>
      <c r="C30" s="141"/>
    </row>
    <row r="31" spans="1:3" ht="15" customHeight="1" thickTop="1">
      <c r="A31" s="106" t="str">
        <f>'[1]FCF_e (Nuevo)'!B28</f>
        <v>Changes in other financial assets</v>
      </c>
      <c r="B31" s="107">
        <f>+'[2]Cash Flow'!B31</f>
        <v>0</v>
      </c>
      <c r="C31" s="141"/>
    </row>
    <row r="32" spans="1:3" ht="15">
      <c r="A32" s="106" t="str">
        <f>'[1]FCF_e (Nuevo)'!B29</f>
        <v>Financial investments/divestments</v>
      </c>
      <c r="B32" s="107">
        <f>+'[2]Cash Flow'!B32</f>
        <v>-55.783704</v>
      </c>
      <c r="C32" s="141"/>
    </row>
    <row r="33" spans="1:3" ht="15">
      <c r="A33" s="106" t="str">
        <f>'[1]FCF_e (Nuevo)'!B30</f>
        <v>Dividends paid by companies to non-controlling shareholders</v>
      </c>
      <c r="B33" s="107">
        <f>+'[2]Cash Flow'!B33</f>
        <v>-0.65196652885000006</v>
      </c>
      <c r="C33" s="141"/>
    </row>
    <row r="34" spans="1:3" ht="15">
      <c r="A34" s="106" t="str">
        <f>'[1]FCF_e (Nuevo)'!B31</f>
        <v>Dividends of the parent company</v>
      </c>
      <c r="B34" s="107">
        <f>+'[2]Cash Flow'!B34</f>
        <v>0</v>
      </c>
      <c r="C34" s="141"/>
    </row>
    <row r="35" spans="1:3" ht="15">
      <c r="A35" s="106" t="str">
        <f>'[1]FCF_e (Nuevo)'!B32</f>
        <v>Shareholders contributions</v>
      </c>
      <c r="B35" s="107">
        <f>+'[2]Cash Flow'!B35</f>
        <v>0</v>
      </c>
      <c r="C35" s="141"/>
    </row>
    <row r="36" spans="1:3" ht="15.5" thickBot="1">
      <c r="A36" s="106" t="str">
        <f>'[1]FCF_e (Nuevo)'!B33</f>
        <v>Changes in treasury shares</v>
      </c>
      <c r="B36" s="107">
        <f>+'[2]Cash Flow'!B36</f>
        <v>-0.1403159376711324</v>
      </c>
      <c r="C36" s="141"/>
    </row>
    <row r="37" spans="1:3" ht="16" thickTop="1" thickBot="1">
      <c r="A37" s="113" t="str">
        <f>'[1]FCF_e (Nuevo)'!B34</f>
        <v>Cash-flow provided/(used) in the period</v>
      </c>
      <c r="B37" s="114">
        <f>+'[2]Cash Flow'!B37</f>
        <v>-2.1760351993201072</v>
      </c>
      <c r="C37" s="141"/>
    </row>
    <row r="38" spans="1:3" ht="15.5" thickTop="1">
      <c r="A38" s="115"/>
      <c r="B38" s="116" t="s">
        <v>13</v>
      </c>
      <c r="C38" s="141"/>
    </row>
    <row r="39" spans="1:3" ht="15">
      <c r="A39" s="75" t="str">
        <f>'[1]FCF_e (Nuevo)'!B36</f>
        <v>Initial Net Debt</v>
      </c>
      <c r="B39" s="76">
        <f>+'[2]Cash Flow'!B39</f>
        <v>-42.59699999999998</v>
      </c>
      <c r="C39" s="141"/>
    </row>
    <row r="40" spans="1:3" ht="15">
      <c r="A40" s="106" t="str">
        <f>'[1]FCF_e (Nuevo)'!B37</f>
        <v>Cash-flow provided/(used) in the period</v>
      </c>
      <c r="B40" s="107">
        <f>+'[2]Cash Flow'!B40</f>
        <v>-2.1760351993201072</v>
      </c>
      <c r="C40" s="141"/>
    </row>
    <row r="41" spans="1:3" ht="15.5" thickBot="1">
      <c r="A41" s="106" t="str">
        <f>'[1]FCF_e (Nuevo)'!B38</f>
        <v>Foreign exchange differences and variation with no impact in cash</v>
      </c>
      <c r="B41" s="107">
        <f>+'[2]Cash Flow'!B41</f>
        <v>-2.2665766900938067</v>
      </c>
      <c r="C41" s="141"/>
    </row>
    <row r="42" spans="1:3" ht="15.5" thickTop="1">
      <c r="A42" s="117" t="str">
        <f>'[1]FCF_e (Nuevo)'!B39</f>
        <v>Final Net Debt</v>
      </c>
      <c r="B42" s="118">
        <f>+'[2]Cash Flow'!B42</f>
        <v>-47.039611889413891</v>
      </c>
      <c r="C42" s="141"/>
    </row>
    <row r="43" spans="1:3" ht="15">
      <c r="A43" s="46"/>
      <c r="B43" s="46"/>
    </row>
    <row r="44" spans="1:3" ht="15">
      <c r="A44" s="136"/>
      <c r="B44" s="46"/>
    </row>
    <row r="45" spans="1:3" ht="14">
      <c r="A45" s="3"/>
      <c r="B45" s="3"/>
    </row>
    <row r="46" spans="1:3" ht="14">
      <c r="A46" s="3"/>
      <c r="B46" s="3"/>
    </row>
    <row r="47" spans="1:3" ht="14">
      <c r="A47" s="3"/>
      <c r="B47" s="3"/>
    </row>
    <row r="48" spans="1:3" ht="14">
      <c r="A48" s="3"/>
      <c r="B48" s="3"/>
    </row>
    <row r="49" spans="1:2" ht="14">
      <c r="A49" s="3"/>
      <c r="B49" s="3"/>
    </row>
    <row r="50" spans="1:2" ht="14">
      <c r="A50" s="3"/>
      <c r="B50" s="3"/>
    </row>
    <row r="51" spans="1:2" ht="14">
      <c r="A51" s="3"/>
      <c r="B51" s="3"/>
    </row>
    <row r="52" spans="1:2" ht="14">
      <c r="A52" s="3"/>
      <c r="B52" s="3"/>
    </row>
    <row r="53" spans="1:2" ht="14">
      <c r="A53" s="3"/>
      <c r="B53" s="3"/>
    </row>
    <row r="54" spans="1:2" ht="14">
      <c r="A54" s="3"/>
      <c r="B54" s="3"/>
    </row>
    <row r="55" spans="1:2" ht="14">
      <c r="A55" s="3"/>
      <c r="B55" s="3"/>
    </row>
    <row r="56" spans="1:2" ht="14">
      <c r="A56" s="3"/>
      <c r="B56" s="3"/>
    </row>
    <row r="57" spans="1:2" ht="14">
      <c r="A57" s="3"/>
      <c r="B57" s="3"/>
    </row>
    <row r="58" spans="1:2" ht="14">
      <c r="A58" s="3"/>
      <c r="B58" s="3"/>
    </row>
    <row r="59" spans="1:2" ht="14">
      <c r="A59" s="3"/>
      <c r="B59" s="3"/>
    </row>
    <row r="60" spans="1:2" ht="14">
      <c r="A60" s="3"/>
      <c r="B60" s="3"/>
    </row>
    <row r="61" spans="1:2" ht="14.25" hidden="1" customHeight="1">
      <c r="A61" s="3"/>
      <c r="B61" s="3"/>
    </row>
    <row r="62" spans="1:2" ht="0" hidden="1" customHeight="1">
      <c r="A62" s="3"/>
      <c r="B62" s="3"/>
    </row>
    <row r="63" spans="1:2" ht="0" hidden="1" customHeight="1">
      <c r="A63" s="3"/>
      <c r="B63" s="3"/>
    </row>
  </sheetData>
  <mergeCells count="1">
    <mergeCell ref="A4:B4"/>
  </mergeCells>
  <phoneticPr fontId="0" type="noConversion"/>
  <pageMargins left="0.75" right="0.75" top="1" bottom="1" header="0" footer="0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5" r:id="rId4" name="Button 19">
              <controlPr defaultSize="0" print="0" autoFill="0" autoPict="0" macro="[0]!homepage">
                <anchor moveWithCells="1" sizeWithCells="1">
                  <from>
                    <xdr:col>0</xdr:col>
                    <xdr:colOff>50800</xdr:colOff>
                    <xdr:row>8</xdr:row>
                    <xdr:rowOff>0</xdr:rowOff>
                  </from>
                  <to>
                    <xdr:col>0</xdr:col>
                    <xdr:colOff>742950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IV36"/>
  <sheetViews>
    <sheetView workbookViewId="0">
      <selection activeCell="A2" sqref="A2"/>
    </sheetView>
  </sheetViews>
  <sheetFormatPr baseColWidth="10" defaultColWidth="0" defaultRowHeight="12.5"/>
  <cols>
    <col min="1" max="1" width="39.1796875" style="1" bestFit="1" customWidth="1"/>
    <col min="2" max="2" width="7.54296875" style="1" bestFit="1" customWidth="1"/>
    <col min="3" max="255" width="11.453125" style="1" hidden="1" customWidth="1"/>
    <col min="256" max="16384" width="15.1796875" style="1" hidden="1"/>
  </cols>
  <sheetData>
    <row r="1" spans="1:2" s="42" customFormat="1" ht="6" customHeight="1">
      <c r="A1" s="48"/>
      <c r="B1" s="48"/>
    </row>
    <row r="2" spans="1:2" s="42" customFormat="1" ht="6" customHeight="1">
      <c r="A2" s="48"/>
      <c r="B2" s="48"/>
    </row>
    <row r="3" spans="1:2" s="42" customFormat="1" ht="6" customHeight="1">
      <c r="A3" s="48"/>
      <c r="B3" s="48"/>
    </row>
    <row r="4" spans="1:2" s="42" customFormat="1" ht="6" customHeight="1">
      <c r="A4" s="48"/>
      <c r="B4" s="48"/>
    </row>
    <row r="5" spans="1:2" s="42" customFormat="1" ht="6" customHeight="1">
      <c r="A5" s="48"/>
      <c r="B5" s="48"/>
    </row>
    <row r="6" spans="1:2" s="42" customFormat="1" ht="6" customHeight="1">
      <c r="A6" s="48"/>
      <c r="B6" s="48"/>
    </row>
    <row r="7" spans="1:2" s="42" customFormat="1" ht="6" customHeight="1">
      <c r="A7" s="48"/>
      <c r="B7" s="48"/>
    </row>
    <row r="8" spans="1:2" s="47" customFormat="1" ht="24.75" customHeight="1">
      <c r="A8" s="150" t="s">
        <v>7</v>
      </c>
      <c r="B8" s="150"/>
    </row>
    <row r="9" spans="1:2" s="47" customFormat="1" ht="14.25" customHeight="1">
      <c r="A9" s="150"/>
      <c r="B9" s="150"/>
    </row>
    <row r="10" spans="1:2" s="42" customFormat="1" ht="13.5">
      <c r="A10" s="48"/>
      <c r="B10" s="48"/>
    </row>
    <row r="11" spans="1:2" s="38" customFormat="1" ht="13.5"/>
    <row r="12" spans="1:2" s="38" customFormat="1" ht="13.5"/>
    <row r="13" spans="1:2" s="38" customFormat="1" ht="13.5"/>
    <row r="14" spans="1:2" s="38" customFormat="1" ht="13.5"/>
    <row r="15" spans="1:2" s="38" customFormat="1" ht="15">
      <c r="A15" s="43" t="s">
        <v>1</v>
      </c>
    </row>
    <row r="16" spans="1:2" s="38" customFormat="1" ht="15">
      <c r="A16" s="44"/>
      <c r="B16" s="78" t="str">
        <f>'Cash Flow'!B10</f>
        <v>1H23</v>
      </c>
    </row>
    <row r="17" spans="1:256" s="38" customFormat="1" ht="14" thickBot="1">
      <c r="A17" s="45"/>
      <c r="B17" s="79" t="s">
        <v>0</v>
      </c>
    </row>
    <row r="18" spans="1:256" s="46" customFormat="1" ht="15.5" thickTop="1">
      <c r="A18" s="132" t="str">
        <f>[1]TABLAS_e!AK55</f>
        <v xml:space="preserve">  - Defence &amp; Security</v>
      </c>
      <c r="B18" s="133">
        <f>+'[2]Mercados_Areas Geográficas'!B14</f>
        <v>341.60163490883326</v>
      </c>
      <c r="C18" s="138"/>
      <c r="IV18" s="138"/>
    </row>
    <row r="19" spans="1:256" s="46" customFormat="1" ht="15">
      <c r="A19" s="132" t="str">
        <f>[1]TABLAS_e!AK56</f>
        <v xml:space="preserve">  - Transport &amp; Traffic</v>
      </c>
      <c r="B19" s="133">
        <f>+'[2]Mercados_Areas Geográficas'!B15</f>
        <v>321.19750718916714</v>
      </c>
      <c r="C19" s="138"/>
      <c r="IV19" s="138"/>
    </row>
    <row r="20" spans="1:256" s="46" customFormat="1" ht="15">
      <c r="A20" s="132" t="str">
        <f>[1]TABLAS_e!AK66</f>
        <v xml:space="preserve">  - Energy &amp; Industry</v>
      </c>
      <c r="B20" s="133">
        <f>+'[2]Mercados_Areas Geográficas'!B16</f>
        <v>410.33392559327467</v>
      </c>
      <c r="C20" s="138"/>
      <c r="IV20" s="138"/>
    </row>
    <row r="21" spans="1:256" s="46" customFormat="1" ht="15">
      <c r="A21" s="132" t="str">
        <f>[1]TABLAS_e!AK67</f>
        <v xml:space="preserve">  - Financial Services</v>
      </c>
      <c r="B21" s="133">
        <f>+'[2]Mercados_Areas Geográficas'!B17</f>
        <v>467.62268249101362</v>
      </c>
      <c r="C21" s="138"/>
      <c r="IV21" s="138"/>
    </row>
    <row r="22" spans="1:256" s="46" customFormat="1" ht="15">
      <c r="A22" s="132" t="str">
        <f>[1]TABLAS_e!$AK$68</f>
        <v xml:space="preserve">  - Telecom &amp; Media</v>
      </c>
      <c r="B22" s="133">
        <f>+'[2]Mercados_Areas Geográficas'!B18</f>
        <v>139.38274950068333</v>
      </c>
      <c r="C22" s="138"/>
      <c r="IV22" s="138"/>
    </row>
    <row r="23" spans="1:256" s="46" customFormat="1" ht="15">
      <c r="A23" s="134" t="str">
        <f>[1]TABLAS_e!$AK$69</f>
        <v xml:space="preserve">  - PPAA &amp; Healthcare</v>
      </c>
      <c r="B23" s="133">
        <f>+'[2]Mercados_Areas Geográficas'!B19</f>
        <v>331.69273146503861</v>
      </c>
      <c r="C23" s="138"/>
      <c r="IV23" s="138"/>
    </row>
    <row r="24" spans="1:256" s="46" customFormat="1" ht="15.5" thickBot="1">
      <c r="A24" s="135" t="str">
        <f>A35</f>
        <v>Total</v>
      </c>
      <c r="B24" s="119">
        <f>+'[2]Mercados_Areas Geográficas'!B20</f>
        <v>2011.8312311480106</v>
      </c>
      <c r="C24" s="138"/>
      <c r="IV24" s="138"/>
    </row>
    <row r="25" spans="1:256" s="38" customFormat="1" ht="15.5" thickTop="1">
      <c r="A25" s="151"/>
      <c r="B25" s="151"/>
      <c r="C25" s="138"/>
      <c r="IV25" s="138"/>
    </row>
    <row r="26" spans="1:256" s="38" customFormat="1" ht="15">
      <c r="A26" s="46"/>
      <c r="C26" s="138"/>
      <c r="IV26" s="138"/>
    </row>
    <row r="27" spans="1:256" s="38" customFormat="1" ht="15">
      <c r="A27" s="43" t="s">
        <v>2</v>
      </c>
      <c r="C27" s="138"/>
      <c r="IV27" s="138"/>
    </row>
    <row r="28" spans="1:256" s="38" customFormat="1" ht="15">
      <c r="A28" s="43"/>
      <c r="C28" s="138"/>
      <c r="IV28" s="138"/>
    </row>
    <row r="29" spans="1:256" s="38" customFormat="1" ht="15">
      <c r="A29" s="44"/>
      <c r="B29" s="78" t="str">
        <f>B16</f>
        <v>1H23</v>
      </c>
      <c r="C29" s="138"/>
      <c r="IV29" s="138"/>
    </row>
    <row r="30" spans="1:256" s="38" customFormat="1" ht="15.5" thickBot="1">
      <c r="A30" s="45"/>
      <c r="B30" s="79" t="s">
        <v>0</v>
      </c>
      <c r="C30" s="138"/>
      <c r="IV30" s="138"/>
    </row>
    <row r="31" spans="1:256" s="46" customFormat="1" ht="15.5" thickTop="1">
      <c r="A31" s="120" t="str">
        <f>[1]TABLAS_e!AV81</f>
        <v>Spain</v>
      </c>
      <c r="B31" s="123">
        <f>+'[2]Mercados_Areas Geográficas'!B27</f>
        <v>1006.7327539911265</v>
      </c>
      <c r="C31" s="138"/>
      <c r="IV31" s="138"/>
    </row>
    <row r="32" spans="1:256" s="46" customFormat="1" ht="15">
      <c r="A32" s="120" t="str">
        <f>[1]TABLAS_e!AV82</f>
        <v>America</v>
      </c>
      <c r="B32" s="121">
        <f>+'[2]Mercados_Areas Geográficas'!B28</f>
        <v>425.34337914019716</v>
      </c>
      <c r="C32" s="138"/>
      <c r="IV32" s="138"/>
    </row>
    <row r="33" spans="1:256" s="46" customFormat="1" ht="15">
      <c r="A33" s="120" t="str">
        <f>[1]TABLAS_e!AV83</f>
        <v>Europe</v>
      </c>
      <c r="B33" s="121">
        <f>+'[2]Mercados_Areas Geográficas'!B29</f>
        <v>383.58962078549627</v>
      </c>
      <c r="C33" s="138"/>
      <c r="IV33" s="138"/>
    </row>
    <row r="34" spans="1:256" s="46" customFormat="1" ht="15">
      <c r="A34" s="137" t="str">
        <f>[1]TABLAS_e!AV84</f>
        <v>Asia, Middle East &amp; Africa</v>
      </c>
      <c r="B34" s="121">
        <f>+'[2]Mercados_Areas Geográficas'!B30</f>
        <v>196.16547723119041</v>
      </c>
      <c r="C34" s="138"/>
      <c r="IV34" s="138"/>
    </row>
    <row r="35" spans="1:256" s="46" customFormat="1" ht="16.5" customHeight="1" thickBot="1">
      <c r="A35" s="122" t="str">
        <f>[1]TABLAS_e!AV85</f>
        <v>Total</v>
      </c>
      <c r="B35" s="119">
        <f>+'[2]Mercados_Areas Geográficas'!B31</f>
        <v>2011.8312311480104</v>
      </c>
      <c r="C35" s="138"/>
      <c r="IV35" s="138"/>
    </row>
    <row r="36" spans="1:256" ht="14.5" thickTop="1">
      <c r="A36" s="149"/>
      <c r="B36" s="149"/>
    </row>
  </sheetData>
  <mergeCells count="3">
    <mergeCell ref="A8:B9"/>
    <mergeCell ref="A25:B25"/>
    <mergeCell ref="A36:B36"/>
  </mergeCells>
  <phoneticPr fontId="8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7" r:id="rId4" name="Button 7">
              <controlPr defaultSize="0" print="0" autoFill="0" autoPict="0" macro="[0]!homepage">
                <anchor moveWithCells="1" sizeWithCells="1">
                  <from>
                    <xdr:col>0</xdr:col>
                    <xdr:colOff>50800</xdr:colOff>
                    <xdr:row>10</xdr:row>
                    <xdr:rowOff>76200</xdr:rowOff>
                  </from>
                  <to>
                    <xdr:col>0</xdr:col>
                    <xdr:colOff>762000</xdr:colOff>
                    <xdr:row>13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Index</vt:lpstr>
      <vt:lpstr> P&amp;L</vt:lpstr>
      <vt:lpstr>P&amp;L by Businesses</vt:lpstr>
      <vt:lpstr>BS</vt:lpstr>
      <vt:lpstr>Cash Flow</vt:lpstr>
      <vt:lpstr>Markets_Geographies</vt:lpstr>
      <vt:lpstr>' P&amp;L'!Área_de_impresión</vt:lpstr>
      <vt:lpstr>Index!Área_de_impresión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Ortega Gallego, Fernando</cp:lastModifiedBy>
  <cp:lastPrinted>2020-02-27T08:53:47Z</cp:lastPrinted>
  <dcterms:created xsi:type="dcterms:W3CDTF">2003-04-23T10:05:17Z</dcterms:created>
  <dcterms:modified xsi:type="dcterms:W3CDTF">2023-07-26T08:13:39Z</dcterms:modified>
</cp:coreProperties>
</file>