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ThisWorkbook"/>
  <mc:AlternateContent xmlns:mc="http://schemas.openxmlformats.org/markup-compatibility/2006">
    <mc:Choice Requires="x15">
      <x15ac:absPath xmlns:x15ac="http://schemas.microsoft.com/office/spreadsheetml/2010/11/ac" url="Z:\RESULTADOS TRIMESTRALES\2025\1S25\WEB\"/>
    </mc:Choice>
  </mc:AlternateContent>
  <xr:revisionPtr revIDLastSave="0" documentId="13_ncr:1_{D6EF54D4-BEA6-46D7-ABA6-45FC84290A9D}" xr6:coauthVersionLast="47" xr6:coauthVersionMax="47" xr10:uidLastSave="{00000000-0000-0000-0000-000000000000}"/>
  <bookViews>
    <workbookView xWindow="-6600" yWindow="-21720" windowWidth="38640" windowHeight="21120" activeTab="1" xr2:uid="{00000000-000D-0000-FFFF-FFFF00000000}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externalReferences>
    <externalReference r:id="rId7"/>
  </externalReferences>
  <definedNames>
    <definedName name="A">#REF!</definedName>
    <definedName name="B">#REF!</definedName>
    <definedName name="ESPAÑOL">#REF!</definedName>
    <definedName name="INGLES">#REF!</definedName>
    <definedName name="_xlnm.Print_Area" localSheetId="1">' P&amp;L'!$B$1:$C$30</definedName>
    <definedName name="_xlnm.Print_Area" localSheetId="0">Index!$A$1:$H$39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50" i="5"/>
  <c r="B49" i="5"/>
  <c r="B48" i="5"/>
  <c r="B47" i="5"/>
  <c r="B46" i="5"/>
  <c r="B45" i="5"/>
  <c r="B44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2" i="5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F23" i="12"/>
  <c r="E23" i="12"/>
  <c r="D23" i="12"/>
  <c r="C23" i="12"/>
  <c r="B23" i="12"/>
  <c r="F22" i="12"/>
  <c r="E22" i="12"/>
  <c r="D22" i="12"/>
  <c r="C22" i="12"/>
  <c r="B22" i="12"/>
  <c r="F21" i="12"/>
  <c r="E21" i="12"/>
  <c r="D21" i="12"/>
  <c r="C21" i="12"/>
  <c r="B21" i="12"/>
  <c r="F20" i="12"/>
  <c r="E20" i="12"/>
  <c r="D20" i="12"/>
  <c r="C20" i="12"/>
  <c r="B20" i="12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  <c r="F13" i="12"/>
  <c r="E13" i="12"/>
  <c r="D13" i="12"/>
  <c r="C13" i="12"/>
  <c r="B13" i="12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1" i="1"/>
  <c r="B11" i="12" l="1"/>
  <c r="B9" i="4"/>
  <c r="B10" i="5" s="1"/>
  <c r="B16" i="11" s="1"/>
</calcChain>
</file>

<file path=xl/sharedStrings.xml><?xml version="1.0" encoding="utf-8"?>
<sst xmlns="http://schemas.openxmlformats.org/spreadsheetml/2006/main" count="126" uniqueCount="118">
  <si>
    <t>€M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</si>
  <si>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</si>
  <si>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</si>
  <si>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</si>
  <si>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</si>
  <si>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</si>
  <si>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</si>
  <si>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</si>
  <si>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</si>
  <si>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>Minsait</t>
  </si>
  <si>
    <t>Defence</t>
  </si>
  <si>
    <t>Air Traffic</t>
  </si>
  <si>
    <t>Mobility</t>
  </si>
  <si>
    <t>Spain</t>
  </si>
  <si>
    <t>America</t>
  </si>
  <si>
    <t>Europe</t>
  </si>
  <si>
    <t>Asia, Middle East &amp; Africa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</si>
  <si>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</si>
  <si>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</si>
  <si>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</si>
  <si>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</si>
  <si>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</si>
  <si>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</si>
  <si>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</si>
  <si>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</si>
  <si>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</si>
  <si>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</si>
  <si>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</si>
  <si>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</si>
  <si>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</si>
  <si>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</si>
  <si>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</si>
  <si>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</si>
  <si>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</si>
  <si>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</si>
  <si>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</si>
  <si>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</si>
  <si>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</si>
  <si>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</si>
  <si>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</si>
  <si>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</si>
  <si>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</si>
  <si>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</si>
  <si>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</si>
  <si>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</si>
  <si>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</si>
  <si>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</si>
  <si>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</si>
  <si>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</si>
  <si>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</si>
  <si>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</si>
  <si>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</si>
  <si>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</si>
  <si>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</si>
  <si>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</si>
  <si>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</si>
  <si>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</si>
  <si>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</si>
  <si>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</si>
  <si>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</si>
  <si>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</si>
  <si>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</si>
  <si>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</si>
  <si>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</si>
  <si>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</si>
  <si>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</si>
  <si>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</si>
  <si>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</si>
  <si>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</si>
  <si>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</si>
  <si>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</si>
  <si>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</si>
  <si>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</si>
  <si>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</si>
  <si>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</si>
  <si>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</si>
  <si>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</si>
  <si>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</si>
  <si>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</si>
  <si>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</si>
  <si>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</si>
  <si>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</si>
  <si>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</si>
  <si>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</si>
  <si>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</si>
  <si>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</si>
  <si>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</si>
  <si>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</si>
  <si>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</si>
  <si>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</si>
  <si>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</si>
  <si>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</si>
  <si>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</si>
  <si>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</si>
  <si>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</si>
  <si>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</si>
  <si>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>Backlog</t>
  </si>
  <si>
    <t>Net Order Intake</t>
  </si>
  <si>
    <t>Revenues</t>
  </si>
  <si>
    <t>EBITDA</t>
  </si>
  <si>
    <t>EBITDA Margin %</t>
  </si>
  <si>
    <t>Operating Margin</t>
  </si>
  <si>
    <t>Operating Margin %</t>
  </si>
  <si>
    <t>EBIT</t>
  </si>
  <si>
    <t>EBIT margin %</t>
  </si>
  <si>
    <t>Book-to-bill</t>
  </si>
  <si>
    <t>Backlog / Revs LTM</t>
  </si>
  <si>
    <t>Effective transfer to held-for-sale</t>
  </si>
  <si>
    <t>Total Group Net Debt</t>
  </si>
  <si>
    <t>Net Debt before transfer to held-for-sale</t>
  </si>
  <si>
    <t>Cash &amp; cash equivalents at the beginning of the period</t>
  </si>
  <si>
    <t>Foreign exchange differences</t>
  </si>
  <si>
    <t>Increase (decrease) in borrowings</t>
  </si>
  <si>
    <t>Net change in cash and cash equivalents</t>
  </si>
  <si>
    <t>Ending balance of cash and cash equivalents</t>
  </si>
  <si>
    <t>Long term and current borrowings</t>
  </si>
  <si>
    <t>Final Net Debt (+) Net Cash (-)</t>
  </si>
  <si>
    <t>1H25 (IFRS)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</si>
</sst>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;\(#,##0.0\)"/>
    <numFmt numFmtId="166" formatCode="#,##0.0_);\(#,##0.0\)"/>
    <numFmt numFmtId="167" formatCode="#,##0;\(#,##0\)"/>
    <numFmt numFmtId="168" formatCode="0.0%;\(0.0%\)"/>
    <numFmt numFmtId="169" formatCode="#,##0.00;\(#,##0.00\)"/>
  </numFmts>
  <fonts count="3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Univers"/>
    </font>
    <font>
      <sz val="10"/>
      <name val="Neo Sans Light"/>
      <family val="2"/>
    </font>
    <font>
      <sz val="11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Forfuture Sans"/>
      <family val="2"/>
    </font>
    <font>
      <sz val="11"/>
      <color theme="0"/>
      <name val="Forfuture Sans"/>
      <family val="2"/>
    </font>
    <font>
      <sz val="10"/>
      <name val="ForFuture Sans"/>
      <family val="2"/>
    </font>
    <font>
      <b/>
      <sz val="11"/>
      <color rgb="FF004254"/>
      <name val="ForFuture Sans"/>
      <family val="2"/>
    </font>
    <font>
      <sz val="10"/>
      <color rgb="FF004254"/>
      <name val="ForFuture Sans"/>
      <family val="2"/>
    </font>
    <font>
      <b/>
      <sz val="12"/>
      <name val="ForFuture Sans"/>
      <family val="2"/>
    </font>
    <font>
      <sz val="10"/>
      <color theme="0"/>
      <name val="ForFuture Sans"/>
      <family val="2"/>
    </font>
    <font>
      <b/>
      <sz val="18"/>
      <color theme="0"/>
      <name val="ForFuture Sans"/>
      <family val="2"/>
    </font>
    <font>
      <b/>
      <sz val="16"/>
      <color theme="0"/>
      <name val="ForFuture Sans"/>
      <family val="2"/>
    </font>
    <font>
      <sz val="10"/>
      <color indexed="56"/>
      <name val="ForFuture Sans"/>
      <family val="2"/>
    </font>
    <font>
      <b/>
      <sz val="8"/>
      <color theme="0"/>
      <name val="ForFuture Sans"/>
      <family val="2"/>
    </font>
    <font>
      <sz val="11"/>
      <color rgb="FF004254"/>
      <name val="ForFuture Sans"/>
      <family val="2"/>
    </font>
    <font>
      <b/>
      <i/>
      <sz val="11"/>
      <color rgb="FF004254"/>
      <name val="ForFuture Sans"/>
      <family val="2"/>
    </font>
    <font>
      <b/>
      <sz val="11"/>
      <color indexed="62"/>
      <name val="ForFuture Sans"/>
      <family val="2"/>
    </font>
    <font>
      <sz val="11"/>
      <name val="ForFuture Sans"/>
      <family val="2"/>
    </font>
    <font>
      <sz val="11"/>
      <color indexed="62"/>
      <name val="ForFuture Sans"/>
      <family val="2"/>
    </font>
    <font>
      <b/>
      <sz val="14"/>
      <color theme="0"/>
      <name val="ForFuture Sans"/>
      <family val="2"/>
    </font>
    <font>
      <b/>
      <sz val="11"/>
      <name val="ForFuture Sans"/>
      <family val="2"/>
    </font>
    <font>
      <b/>
      <i/>
      <sz val="11"/>
      <color indexed="62"/>
      <name val="ForFuture Sans"/>
      <family val="2"/>
    </font>
    <font>
      <b/>
      <sz val="10"/>
      <color rgb="FF004254"/>
      <name val="ForFuture Sans"/>
      <family val="2"/>
    </font>
    <font>
      <b/>
      <sz val="10"/>
      <name val="ForFuture Sans"/>
      <family val="2"/>
    </font>
    <font>
      <sz val="8"/>
      <name val="ForFuture Sans"/>
      <family val="2"/>
    </font>
    <font>
      <b/>
      <sz val="14"/>
      <color indexed="60"/>
      <name val="ForFuture Sans"/>
      <family val="2"/>
    </font>
    <font>
      <b/>
      <sz val="8"/>
      <color indexed="8"/>
      <name val="ForFuture Sans"/>
      <family val="2"/>
    </font>
    <font>
      <i/>
      <sz val="9"/>
      <color rgb="FF004254"/>
      <name val="ForFuture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2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/>
    <xf numFmtId="0" fontId="9" fillId="5" borderId="0" xfId="0" applyFont="1" applyFill="1"/>
    <xf numFmtId="0" fontId="0" fillId="6" borderId="0" xfId="0" applyFill="1" applyBorder="1"/>
    <xf numFmtId="0" fontId="0" fillId="6" borderId="0" xfId="0" applyFill="1"/>
    <xf numFmtId="0" fontId="7" fillId="2" borderId="0" xfId="0" applyFont="1" applyFill="1"/>
    <xf numFmtId="0" fontId="7" fillId="4" borderId="0" xfId="0" applyFont="1" applyFill="1" applyBorder="1"/>
    <xf numFmtId="0" fontId="7" fillId="4" borderId="0" xfId="0" applyFont="1" applyFill="1"/>
    <xf numFmtId="0" fontId="8" fillId="2" borderId="0" xfId="0" applyFont="1" applyFill="1"/>
    <xf numFmtId="0" fontId="10" fillId="5" borderId="0" xfId="0" applyFont="1" applyFill="1"/>
    <xf numFmtId="0" fontId="7" fillId="4" borderId="0" xfId="0" applyFont="1" applyFill="1" applyAlignment="1"/>
    <xf numFmtId="0" fontId="8" fillId="4" borderId="0" xfId="0" applyFont="1" applyFill="1"/>
    <xf numFmtId="0" fontId="11" fillId="4" borderId="0" xfId="0" applyFont="1" applyFill="1"/>
    <xf numFmtId="1" fontId="8" fillId="2" borderId="0" xfId="0" applyNumberFormat="1" applyFont="1" applyFill="1"/>
    <xf numFmtId="166" fontId="0" fillId="0" borderId="0" xfId="0" applyNumberFormat="1"/>
    <xf numFmtId="165" fontId="0" fillId="0" borderId="0" xfId="0" applyNumberFormat="1"/>
    <xf numFmtId="0" fontId="2" fillId="4" borderId="0" xfId="0" applyFont="1" applyFill="1"/>
    <xf numFmtId="167" fontId="0" fillId="4" borderId="0" xfId="0" applyNumberFormat="1" applyFill="1"/>
    <xf numFmtId="165" fontId="0" fillId="4" borderId="0" xfId="0" applyNumberFormat="1" applyFill="1"/>
    <xf numFmtId="0" fontId="16" fillId="2" borderId="0" xfId="0" applyFont="1" applyFill="1" applyBorder="1"/>
    <xf numFmtId="0" fontId="16" fillId="2" borderId="0" xfId="0" applyFont="1" applyFill="1"/>
    <xf numFmtId="0" fontId="19" fillId="2" borderId="0" xfId="0" applyFont="1" applyFill="1"/>
    <xf numFmtId="0" fontId="20" fillId="7" borderId="0" xfId="0" applyFont="1" applyFill="1" applyBorder="1"/>
    <xf numFmtId="0" fontId="20" fillId="7" borderId="0" xfId="0" applyFont="1" applyFill="1"/>
    <xf numFmtId="0" fontId="16" fillId="4" borderId="0" xfId="0" applyFont="1" applyFill="1" applyBorder="1"/>
    <xf numFmtId="0" fontId="16" fillId="4" borderId="0" xfId="0" applyFont="1" applyFill="1"/>
    <xf numFmtId="0" fontId="23" fillId="2" borderId="0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top" wrapText="1"/>
    </xf>
    <xf numFmtId="0" fontId="24" fillId="7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23" fillId="2" borderId="2" xfId="0" applyFont="1" applyFill="1" applyBorder="1" applyAlignment="1">
      <alignment horizontal="center" wrapText="1"/>
    </xf>
    <xf numFmtId="0" fontId="17" fillId="4" borderId="0" xfId="0" applyFont="1" applyFill="1" applyBorder="1"/>
    <xf numFmtId="165" fontId="17" fillId="2" borderId="2" xfId="0" applyNumberFormat="1" applyFont="1" applyFill="1" applyBorder="1" applyAlignment="1">
      <alignment horizontal="center" vertical="center"/>
    </xf>
    <xf numFmtId="0" fontId="25" fillId="4" borderId="12" xfId="0" applyFont="1" applyFill="1" applyBorder="1"/>
    <xf numFmtId="165" fontId="25" fillId="2" borderId="6" xfId="0" applyNumberFormat="1" applyFont="1" applyFill="1" applyBorder="1" applyAlignment="1">
      <alignment horizontal="center" vertical="center"/>
    </xf>
    <xf numFmtId="0" fontId="25" fillId="4" borderId="0" xfId="0" applyFont="1" applyFill="1" applyBorder="1"/>
    <xf numFmtId="165" fontId="25" fillId="2" borderId="2" xfId="1" applyNumberFormat="1" applyFont="1" applyFill="1" applyBorder="1" applyAlignment="1">
      <alignment horizontal="center" vertical="center"/>
    </xf>
    <xf numFmtId="165" fontId="25" fillId="2" borderId="6" xfId="1" applyNumberFormat="1" applyFont="1" applyFill="1" applyBorder="1" applyAlignment="1">
      <alignment horizontal="center" vertical="center"/>
    </xf>
    <xf numFmtId="0" fontId="17" fillId="4" borderId="19" xfId="0" applyFont="1" applyFill="1" applyBorder="1"/>
    <xf numFmtId="165" fontId="17" fillId="2" borderId="4" xfId="1" applyNumberFormat="1" applyFont="1" applyFill="1" applyBorder="1" applyAlignment="1">
      <alignment horizontal="center" vertical="center"/>
    </xf>
    <xf numFmtId="0" fontId="17" fillId="4" borderId="20" xfId="0" applyFont="1" applyFill="1" applyBorder="1"/>
    <xf numFmtId="165" fontId="17" fillId="2" borderId="7" xfId="1" applyNumberFormat="1" applyFont="1" applyFill="1" applyBorder="1" applyAlignment="1">
      <alignment horizontal="center" vertical="center"/>
    </xf>
    <xf numFmtId="0" fontId="26" fillId="4" borderId="21" xfId="0" applyFont="1" applyFill="1" applyBorder="1"/>
    <xf numFmtId="168" fontId="17" fillId="2" borderId="10" xfId="2" applyNumberFormat="1" applyFont="1" applyFill="1" applyBorder="1" applyAlignment="1">
      <alignment horizontal="center" vertical="center"/>
    </xf>
    <xf numFmtId="165" fontId="17" fillId="2" borderId="2" xfId="1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left"/>
    </xf>
    <xf numFmtId="165" fontId="25" fillId="2" borderId="1" xfId="0" applyNumberFormat="1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left"/>
    </xf>
    <xf numFmtId="165" fontId="17" fillId="2" borderId="5" xfId="0" applyNumberFormat="1" applyFont="1" applyFill="1" applyBorder="1" applyAlignment="1">
      <alignment horizontal="center"/>
    </xf>
    <xf numFmtId="0" fontId="25" fillId="4" borderId="22" xfId="0" applyFont="1" applyFill="1" applyBorder="1"/>
    <xf numFmtId="0" fontId="17" fillId="4" borderId="8" xfId="0" applyFont="1" applyFill="1" applyBorder="1" applyAlignment="1">
      <alignment horizontal="left"/>
    </xf>
    <xf numFmtId="165" fontId="17" fillId="2" borderId="1" xfId="0" applyNumberFormat="1" applyFont="1" applyFill="1" applyBorder="1" applyAlignment="1">
      <alignment horizontal="center"/>
    </xf>
    <xf numFmtId="0" fontId="27" fillId="2" borderId="8" xfId="0" applyFont="1" applyFill="1" applyBorder="1" applyAlignment="1">
      <alignment horizontal="left"/>
    </xf>
    <xf numFmtId="165" fontId="27" fillId="2" borderId="1" xfId="0" applyNumberFormat="1" applyFont="1" applyFill="1" applyBorder="1"/>
    <xf numFmtId="0" fontId="28" fillId="4" borderId="0" xfId="0" applyFont="1" applyFill="1" applyBorder="1"/>
    <xf numFmtId="165" fontId="29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 applyBorder="1"/>
    <xf numFmtId="165" fontId="29" fillId="2" borderId="0" xfId="1" applyNumberFormat="1" applyFont="1" applyFill="1" applyBorder="1" applyAlignment="1">
      <alignment horizontal="right" vertical="center"/>
    </xf>
    <xf numFmtId="0" fontId="15" fillId="7" borderId="0" xfId="0" applyFont="1" applyFill="1"/>
    <xf numFmtId="0" fontId="28" fillId="4" borderId="0" xfId="0" applyFont="1" applyFill="1"/>
    <xf numFmtId="0" fontId="28" fillId="2" borderId="0" xfId="0" applyFont="1" applyFill="1"/>
    <xf numFmtId="0" fontId="29" fillId="4" borderId="0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left"/>
    </xf>
    <xf numFmtId="167" fontId="17" fillId="2" borderId="26" xfId="0" applyNumberFormat="1" applyFont="1" applyFill="1" applyBorder="1" applyAlignment="1">
      <alignment horizontal="center" vertical="center"/>
    </xf>
    <xf numFmtId="0" fontId="17" fillId="4" borderId="16" xfId="0" applyFont="1" applyFill="1" applyBorder="1"/>
    <xf numFmtId="167" fontId="17" fillId="2" borderId="13" xfId="1" applyNumberFormat="1" applyFont="1" applyFill="1" applyBorder="1" applyAlignment="1">
      <alignment horizontal="center" vertical="center"/>
    </xf>
    <xf numFmtId="164" fontId="17" fillId="4" borderId="8" xfId="2" applyNumberFormat="1" applyFont="1" applyFill="1" applyBorder="1" applyAlignment="1">
      <alignment horizontal="left"/>
    </xf>
    <xf numFmtId="164" fontId="17" fillId="2" borderId="1" xfId="2" applyNumberFormat="1" applyFont="1" applyFill="1" applyBorder="1" applyAlignment="1">
      <alignment horizontal="center" vertical="center"/>
    </xf>
    <xf numFmtId="164" fontId="17" fillId="4" borderId="29" xfId="2" applyNumberFormat="1" applyFont="1" applyFill="1" applyBorder="1" applyAlignment="1">
      <alignment horizontal="left"/>
    </xf>
    <xf numFmtId="168" fontId="17" fillId="2" borderId="30" xfId="2" applyNumberFormat="1" applyFont="1" applyFill="1" applyBorder="1" applyAlignment="1">
      <alignment horizontal="center" vertical="center"/>
    </xf>
    <xf numFmtId="169" fontId="17" fillId="2" borderId="26" xfId="0" applyNumberFormat="1" applyFont="1" applyFill="1" applyBorder="1" applyAlignment="1">
      <alignment horizontal="center" vertical="center"/>
    </xf>
    <xf numFmtId="0" fontId="31" fillId="4" borderId="0" xfId="0" applyFont="1" applyFill="1" applyBorder="1"/>
    <xf numFmtId="0" fontId="29" fillId="4" borderId="0" xfId="0" applyFont="1" applyFill="1" applyBorder="1" applyAlignment="1"/>
    <xf numFmtId="0" fontId="31" fillId="4" borderId="0" xfId="0" applyFont="1" applyFill="1" applyBorder="1" applyAlignment="1">
      <alignment horizontal="right" vertical="top" wrapText="1"/>
    </xf>
    <xf numFmtId="0" fontId="31" fillId="4" borderId="0" xfId="0" applyFont="1" applyFill="1" applyBorder="1" applyAlignment="1">
      <alignment horizontal="right" wrapText="1"/>
    </xf>
    <xf numFmtId="0" fontId="27" fillId="4" borderId="0" xfId="0" applyFont="1" applyFill="1" applyBorder="1" applyAlignment="1">
      <alignment wrapText="1"/>
    </xf>
    <xf numFmtId="3" fontId="27" fillId="4" borderId="0" xfId="0" applyNumberFormat="1" applyFont="1" applyFill="1" applyBorder="1" applyAlignment="1">
      <alignment horizontal="right"/>
    </xf>
    <xf numFmtId="0" fontId="29" fillId="4" borderId="0" xfId="0" applyFont="1" applyFill="1" applyBorder="1" applyAlignment="1">
      <alignment wrapText="1"/>
    </xf>
    <xf numFmtId="1" fontId="29" fillId="4" borderId="0" xfId="0" applyNumberFormat="1" applyFont="1" applyFill="1" applyBorder="1" applyAlignment="1">
      <alignment horizontal="right"/>
    </xf>
    <xf numFmtId="0" fontId="32" fillId="4" borderId="0" xfId="0" applyFont="1" applyFill="1" applyBorder="1" applyAlignment="1">
      <alignment wrapText="1"/>
    </xf>
    <xf numFmtId="164" fontId="32" fillId="4" borderId="0" xfId="0" applyNumberFormat="1" applyFont="1" applyFill="1" applyBorder="1" applyAlignment="1">
      <alignment horizontal="right"/>
    </xf>
    <xf numFmtId="37" fontId="29" fillId="4" borderId="0" xfId="1" applyNumberFormat="1" applyFont="1" applyFill="1" applyBorder="1" applyAlignment="1"/>
    <xf numFmtId="1" fontId="27" fillId="4" borderId="0" xfId="0" applyNumberFormat="1" applyFont="1" applyFill="1" applyBorder="1" applyAlignment="1">
      <alignment horizontal="right"/>
    </xf>
    <xf numFmtId="0" fontId="18" fillId="4" borderId="0" xfId="0" applyFont="1" applyFill="1"/>
    <xf numFmtId="0" fontId="33" fillId="4" borderId="0" xfId="0" applyFont="1" applyFill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0" fontId="35" fillId="2" borderId="11" xfId="0" applyFont="1" applyFill="1" applyBorder="1" applyAlignment="1">
      <alignment horizontal="center" vertical="top" wrapText="1"/>
    </xf>
    <xf numFmtId="166" fontId="25" fillId="2" borderId="2" xfId="1" applyNumberFormat="1" applyFont="1" applyFill="1" applyBorder="1" applyAlignment="1">
      <alignment horizontal="center" vertical="center"/>
    </xf>
    <xf numFmtId="166" fontId="17" fillId="2" borderId="4" xfId="1" applyNumberFormat="1" applyFont="1" applyFill="1" applyBorder="1" applyAlignment="1">
      <alignment horizontal="center" vertical="center"/>
    </xf>
    <xf numFmtId="166" fontId="17" fillId="2" borderId="2" xfId="1" applyNumberFormat="1" applyFont="1" applyFill="1" applyBorder="1" applyAlignment="1">
      <alignment horizontal="center" vertical="center"/>
    </xf>
    <xf numFmtId="166" fontId="17" fillId="4" borderId="3" xfId="1" applyNumberFormat="1" applyFont="1" applyFill="1" applyBorder="1" applyAlignment="1">
      <alignment vertical="center"/>
    </xf>
    <xf numFmtId="166" fontId="17" fillId="2" borderId="3" xfId="1" applyNumberFormat="1" applyFont="1" applyFill="1" applyBorder="1" applyAlignment="1">
      <alignment horizontal="center" vertical="center"/>
    </xf>
    <xf numFmtId="166" fontId="25" fillId="2" borderId="6" xfId="1" applyNumberFormat="1" applyFont="1" applyFill="1" applyBorder="1" applyAlignment="1">
      <alignment horizontal="center" vertical="center"/>
    </xf>
    <xf numFmtId="166" fontId="25" fillId="4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wrapText="1"/>
    </xf>
    <xf numFmtId="166" fontId="17" fillId="4" borderId="1" xfId="0" applyNumberFormat="1" applyFont="1" applyFill="1" applyBorder="1" applyAlignment="1"/>
    <xf numFmtId="166" fontId="17" fillId="2" borderId="1" xfId="0" applyNumberFormat="1" applyFont="1" applyFill="1" applyBorder="1" applyAlignment="1">
      <alignment horizontal="center"/>
    </xf>
    <xf numFmtId="166" fontId="25" fillId="4" borderId="2" xfId="1" applyNumberFormat="1" applyFont="1" applyFill="1" applyBorder="1" applyAlignment="1">
      <alignment horizontal="center" vertical="center"/>
    </xf>
    <xf numFmtId="166" fontId="25" fillId="4" borderId="6" xfId="1" applyNumberFormat="1" applyFont="1" applyFill="1" applyBorder="1" applyAlignment="1">
      <alignment horizontal="center" vertical="center"/>
    </xf>
    <xf numFmtId="0" fontId="25" fillId="4" borderId="23" xfId="0" applyFont="1" applyFill="1" applyBorder="1"/>
    <xf numFmtId="0" fontId="17" fillId="4" borderId="14" xfId="0" applyFont="1" applyFill="1" applyBorder="1"/>
    <xf numFmtId="166" fontId="17" fillId="4" borderId="15" xfId="0" applyNumberFormat="1" applyFont="1" applyFill="1" applyBorder="1" applyAlignment="1">
      <alignment horizontal="center"/>
    </xf>
    <xf numFmtId="0" fontId="30" fillId="7" borderId="0" xfId="0" applyFont="1" applyFill="1"/>
    <xf numFmtId="0" fontId="36" fillId="2" borderId="0" xfId="0" applyFont="1" applyFill="1"/>
    <xf numFmtId="0" fontId="37" fillId="2" borderId="11" xfId="0" applyFont="1" applyFill="1" applyBorder="1" applyAlignment="1">
      <alignment horizontal="center" vertical="top" wrapText="1"/>
    </xf>
    <xf numFmtId="165" fontId="17" fillId="4" borderId="0" xfId="0" applyNumberFormat="1" applyFont="1" applyFill="1"/>
    <xf numFmtId="165" fontId="17" fillId="4" borderId="2" xfId="0" applyNumberFormat="1" applyFont="1" applyFill="1" applyBorder="1" applyAlignment="1">
      <alignment horizontal="center" vertical="center"/>
    </xf>
    <xf numFmtId="165" fontId="25" fillId="4" borderId="0" xfId="0" applyNumberFormat="1" applyFont="1" applyFill="1"/>
    <xf numFmtId="165" fontId="25" fillId="4" borderId="2" xfId="0" applyNumberFormat="1" applyFont="1" applyFill="1" applyBorder="1" applyAlignment="1">
      <alignment horizontal="center" vertical="center"/>
    </xf>
    <xf numFmtId="165" fontId="17" fillId="4" borderId="12" xfId="0" applyNumberFormat="1" applyFont="1" applyFill="1" applyBorder="1"/>
    <xf numFmtId="165" fontId="17" fillId="4" borderId="6" xfId="0" applyNumberFormat="1" applyFont="1" applyFill="1" applyBorder="1" applyAlignment="1">
      <alignment horizontal="center" vertical="center"/>
    </xf>
    <xf numFmtId="165" fontId="17" fillId="4" borderId="24" xfId="0" applyNumberFormat="1" applyFont="1" applyFill="1" applyBorder="1"/>
    <xf numFmtId="165" fontId="17" fillId="4" borderId="25" xfId="0" applyNumberFormat="1" applyFont="1" applyFill="1" applyBorder="1" applyAlignment="1">
      <alignment horizontal="center" vertical="center"/>
    </xf>
    <xf numFmtId="165" fontId="17" fillId="4" borderId="0" xfId="0" applyNumberFormat="1" applyFont="1" applyFill="1" applyBorder="1"/>
    <xf numFmtId="165" fontId="17" fillId="4" borderId="26" xfId="0" applyNumberFormat="1" applyFont="1" applyFill="1" applyBorder="1"/>
    <xf numFmtId="165" fontId="17" fillId="4" borderId="26" xfId="0" applyNumberFormat="1" applyFont="1" applyFill="1" applyBorder="1" applyAlignment="1">
      <alignment horizontal="center" vertical="center"/>
    </xf>
    <xf numFmtId="165" fontId="25" fillId="4" borderId="0" xfId="0" applyNumberFormat="1" applyFont="1" applyFill="1" applyBorder="1"/>
    <xf numFmtId="165" fontId="25" fillId="4" borderId="0" xfId="0" applyNumberFormat="1" applyFont="1" applyFill="1" applyBorder="1" applyAlignment="1">
      <alignment horizontal="center" vertical="center"/>
    </xf>
    <xf numFmtId="165" fontId="17" fillId="4" borderId="5" xfId="0" applyNumberFormat="1" applyFont="1" applyFill="1" applyBorder="1"/>
    <xf numFmtId="165" fontId="17" fillId="4" borderId="5" xfId="0" applyNumberFormat="1" applyFont="1" applyFill="1" applyBorder="1" applyAlignment="1">
      <alignment horizontal="center" vertical="center"/>
    </xf>
    <xf numFmtId="165" fontId="17" fillId="4" borderId="0" xfId="0" applyNumberFormat="1" applyFont="1" applyFill="1" applyBorder="1" applyAlignment="1">
      <alignment horizontal="center" vertical="center"/>
    </xf>
    <xf numFmtId="165" fontId="25" fillId="4" borderId="0" xfId="0" applyNumberFormat="1" applyFont="1" applyFill="1" applyAlignment="1">
      <alignment horizontal="center" vertical="center"/>
    </xf>
    <xf numFmtId="0" fontId="38" fillId="0" borderId="0" xfId="0" applyFont="1"/>
    <xf numFmtId="0" fontId="16" fillId="4" borderId="0" xfId="0" applyFont="1" applyFill="1" applyAlignment="1"/>
    <xf numFmtId="0" fontId="31" fillId="2" borderId="0" xfId="0" applyFont="1" applyFill="1"/>
    <xf numFmtId="0" fontId="28" fillId="2" borderId="0" xfId="0" applyFont="1" applyFill="1" applyBorder="1" applyAlignment="1">
      <alignment horizontal="center" vertical="top" wrapText="1"/>
    </xf>
    <xf numFmtId="3" fontId="25" fillId="4" borderId="27" xfId="0" applyNumberFormat="1" applyFont="1" applyFill="1" applyBorder="1" applyAlignment="1">
      <alignment vertical="center"/>
    </xf>
    <xf numFmtId="3" fontId="25" fillId="2" borderId="27" xfId="0" applyNumberFormat="1" applyFont="1" applyFill="1" applyBorder="1" applyAlignment="1">
      <alignment horizontal="center" vertical="center"/>
    </xf>
    <xf numFmtId="1" fontId="25" fillId="2" borderId="27" xfId="0" applyNumberFormat="1" applyFont="1" applyFill="1" applyBorder="1" applyAlignment="1">
      <alignment horizontal="center" vertical="center"/>
    </xf>
    <xf numFmtId="3" fontId="25" fillId="4" borderId="22" xfId="0" applyNumberFormat="1" applyFont="1" applyFill="1" applyBorder="1" applyAlignment="1">
      <alignment vertical="center"/>
    </xf>
    <xf numFmtId="0" fontId="17" fillId="4" borderId="14" xfId="0" applyFont="1" applyFill="1" applyBorder="1" applyAlignment="1">
      <alignment vertical="center"/>
    </xf>
    <xf numFmtId="3" fontId="17" fillId="2" borderId="15" xfId="0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/>
    </xf>
    <xf numFmtId="0" fontId="21" fillId="7" borderId="0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30" fillId="7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14" fillId="7" borderId="31" xfId="0" applyFont="1" applyFill="1" applyBorder="1" applyAlignment="1">
      <alignment horizontal="center" vertical="top" wrapText="1"/>
    </xf>
    <xf numFmtId="0" fontId="22" fillId="7" borderId="0" xfId="0" applyFont="1" applyFill="1" applyAlignment="1">
      <alignment wrapText="1"/>
    </xf>
    <xf numFmtId="0" fontId="28" fillId="4" borderId="9" xfId="0" applyFont="1" applyFill="1" applyBorder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_RI_Cnmv4T99" xfId="1" xr:uid="{00000000-0005-0000-0000-000002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  <mruColors>
      <color rgb="FF004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152400</xdr:colOff>
      <xdr:row>0</xdr:row>
      <xdr:rowOff>0</xdr:rowOff>
    </xdr:from>
    <xdr:to>
      <xdr:col>8</xdr:col>
      <xdr:colOff>0</xdr:colOff>
      <xdr:row>5</xdr:row>
      <xdr:rowOff>2116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279A1A-D6F8-4982-B6A4-58FADED7C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2565400" y="0"/>
          <a:ext cx="3869267" cy="594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>
          <a:extLst>
            <a:ext uri="{FF2B5EF4-FFF2-40B4-BE49-F238E27FC236}">
              <a16:creationId xmlns:a16="http://schemas.microsoft.com/office/drawing/2014/main" id="{00000000-0008-0000-0100-00004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GrpSpPr>
          <a:grpSpLocks/>
        </xdr:cNvGrpSpPr>
      </xdr:nvGrpSpPr>
      <xdr:grpSpPr bwMode="auto">
        <a:xfrm>
          <a:off x="199929750" y="0"/>
          <a:ext cx="0" cy="1333500"/>
          <a:chOff x="4800" y="0"/>
          <a:chExt cx="816" cy="624"/>
        </a:xfrm>
      </xdr:grpSpPr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>
            <a:extLst>
              <a:ext uri="{FF2B5EF4-FFF2-40B4-BE49-F238E27FC236}">
                <a16:creationId xmlns:a16="http://schemas.microsoft.com/office/drawing/2014/main" id="{00000000-0008-0000-0100-00004F3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30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0FB0D-E44D-4A9A-9299-3EDF613D2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763"/>
        <a:stretch/>
      </xdr:blipFill>
      <xdr:spPr>
        <a:xfrm>
          <a:off x="5511800" y="4559300"/>
          <a:ext cx="0" cy="501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1670050</xdr:colOff>
      <xdr:row>0</xdr:row>
      <xdr:rowOff>0</xdr:rowOff>
    </xdr:from>
    <xdr:to>
      <xdr:col>3</xdr:col>
      <xdr:colOff>0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79CBDF-54BE-7930-ECF2-5D71BC0D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050" y="0"/>
          <a:ext cx="38417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2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790437</xdr:colOff>
      <xdr:row>0</xdr:row>
      <xdr:rowOff>88348</xdr:rowOff>
    </xdr:from>
    <xdr:to>
      <xdr:col>6</xdr:col>
      <xdr:colOff>0</xdr:colOff>
      <xdr:row>3</xdr:row>
      <xdr:rowOff>99115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56D06-FF2D-426E-9E9C-028FB920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611" y="88348"/>
          <a:ext cx="3295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4546600</xdr:colOff>
      <xdr:row>0</xdr:row>
      <xdr:rowOff>0</xdr:rowOff>
    </xdr:from>
    <xdr:to>
      <xdr:col>2</xdr:col>
      <xdr:colOff>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20598-20F6-4D88-9036-99615B12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6600" y="0"/>
          <a:ext cx="38417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2470150</xdr:colOff>
      <xdr:row>0</xdr:row>
      <xdr:rowOff>0</xdr:rowOff>
    </xdr:from>
    <xdr:to>
      <xdr:col>2</xdr:col>
      <xdr:colOff>0</xdr:colOff>
      <xdr:row>2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F83D4-444A-488F-EF47-8046B51E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150" y="0"/>
          <a:ext cx="3117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632610</xdr:colOff>
      <xdr:row>0</xdr:row>
      <xdr:rowOff>31750</xdr:rowOff>
    </xdr:from>
    <xdr:to>
      <xdr:col>2</xdr:col>
      <xdr:colOff>0</xdr:colOff>
      <xdr:row>6</xdr:row>
      <xdr:rowOff>50639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9BB9C-6DBD-4CBE-926C-9F253500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10" y="31750"/>
          <a:ext cx="2631290" cy="476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G_BS_CF_1S25_s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 PYG"/>
      <sheetName val="PYG por Negocios"/>
      <sheetName val="Balance de Situación"/>
      <sheetName val="Cash Flow"/>
      <sheetName val="Mercados_Areas Geográficas"/>
    </sheetNames>
    <sheetDataSet>
      <sheetData sheetId="0"/>
      <sheetData sheetId="1">
        <row r="12">
          <cell r="C12">
            <v>2449.7936</v>
          </cell>
        </row>
        <row r="13">
          <cell r="C13">
            <v>64.783244162118265</v>
          </cell>
        </row>
        <row r="14">
          <cell r="C14">
            <v>-811.60179748252347</v>
          </cell>
        </row>
        <row r="15">
          <cell r="C15">
            <v>-1438.1904</v>
          </cell>
        </row>
        <row r="16">
          <cell r="C16">
            <v>0.61879692682840004</v>
          </cell>
        </row>
        <row r="17">
          <cell r="C17">
            <v>265.40344360642291</v>
          </cell>
        </row>
        <row r="18">
          <cell r="C18">
            <v>-55.94543920872259</v>
          </cell>
        </row>
        <row r="19">
          <cell r="C19">
            <v>209.45800439770034</v>
          </cell>
        </row>
        <row r="20">
          <cell r="C20">
            <v>8.5500265980652551E-2</v>
          </cell>
        </row>
        <row r="21">
          <cell r="C21">
            <v>75.449812953842169</v>
          </cell>
        </row>
        <row r="22">
          <cell r="C22">
            <v>-2.1</v>
          </cell>
        </row>
        <row r="23">
          <cell r="C23">
            <v>282.8078173515425</v>
          </cell>
        </row>
        <row r="24">
          <cell r="C24">
            <v>-67.13</v>
          </cell>
        </row>
        <row r="25">
          <cell r="C25">
            <v>215.6778173515425</v>
          </cell>
        </row>
        <row r="26">
          <cell r="C26">
            <v>-1.01056747</v>
          </cell>
        </row>
        <row r="27">
          <cell r="C27">
            <v>214.66724988154249</v>
          </cell>
        </row>
      </sheetData>
      <sheetData sheetId="2">
        <row r="12">
          <cell r="B12">
            <v>4788.420604039622</v>
          </cell>
          <cell r="C12">
            <v>1004.2012548547374</v>
          </cell>
          <cell r="D12">
            <v>991.77151553796773</v>
          </cell>
          <cell r="E12">
            <v>2690.0412575561973</v>
          </cell>
          <cell r="F12">
            <v>9474.4346319885244</v>
          </cell>
        </row>
        <row r="13">
          <cell r="B13">
            <v>757.04855201441387</v>
          </cell>
          <cell r="C13">
            <v>400.0347468071966</v>
          </cell>
          <cell r="D13">
            <v>215.94653083567616</v>
          </cell>
          <cell r="E13">
            <v>1789.4283830341706</v>
          </cell>
          <cell r="F13">
            <v>3162.4582126914579</v>
          </cell>
        </row>
        <row r="14">
          <cell r="B14">
            <v>518.21415775409105</v>
          </cell>
          <cell r="C14">
            <v>257.94056296266507</v>
          </cell>
          <cell r="D14">
            <v>172.09360765208243</v>
          </cell>
          <cell r="E14">
            <v>1501.5460372832174</v>
          </cell>
          <cell r="F14">
            <v>2449.7943656520561</v>
          </cell>
        </row>
        <row r="15">
          <cell r="B15">
            <v>98.356474851090809</v>
          </cell>
          <cell r="C15">
            <v>37.427049704956666</v>
          </cell>
          <cell r="D15">
            <v>10.274221152519122</v>
          </cell>
          <cell r="E15">
            <v>119.34611623381912</v>
          </cell>
          <cell r="F15">
            <v>265.40386194238567</v>
          </cell>
        </row>
        <row r="16">
          <cell r="B16">
            <v>0.18979889564839728</v>
          </cell>
          <cell r="C16">
            <v>0.14509951158931891</v>
          </cell>
          <cell r="D16">
            <v>5.9701352610901572E-2</v>
          </cell>
          <cell r="E16">
            <v>7.9482155904959703E-2</v>
          </cell>
          <cell r="F16">
            <v>0.108</v>
          </cell>
        </row>
        <row r="17">
          <cell r="B17">
            <v>89.083857240497764</v>
          </cell>
          <cell r="C17">
            <v>31.139397770678947</v>
          </cell>
          <cell r="D17">
            <v>7.3465516963033615</v>
          </cell>
          <cell r="E17">
            <v>115.25680296402943</v>
          </cell>
          <cell r="F17">
            <v>242.82660967150949</v>
          </cell>
        </row>
        <row r="18">
          <cell r="B18">
            <v>0.17190548715724371</v>
          </cell>
          <cell r="C18">
            <v>0.12072315192700474</v>
          </cell>
          <cell r="D18">
            <v>4.2689277054123426E-2</v>
          </cell>
          <cell r="E18">
            <v>7.6758754045641045E-2</v>
          </cell>
          <cell r="F18">
            <v>9.9000000000000005E-2</v>
          </cell>
        </row>
        <row r="19">
          <cell r="B19">
            <v>86.664268885745216</v>
          </cell>
          <cell r="C19">
            <v>30.641368875631031</v>
          </cell>
          <cell r="D19">
            <v>6.4959146575468232</v>
          </cell>
          <cell r="E19">
            <v>85.656870314740061</v>
          </cell>
          <cell r="F19">
            <v>209.4584227336631</v>
          </cell>
        </row>
        <row r="20">
          <cell r="B20">
            <v>0.16723639751824407</v>
          </cell>
          <cell r="C20">
            <v>0.11879236256480581</v>
          </cell>
          <cell r="D20">
            <v>3.7746402938332611E-2</v>
          </cell>
          <cell r="E20">
            <v>5.7045783604291647E-2</v>
          </cell>
          <cell r="F20">
            <v>8.5999999999999993E-2</v>
          </cell>
        </row>
        <row r="21">
          <cell r="B21">
            <v>1.4608797167862351</v>
          </cell>
          <cell r="C21">
            <v>1.5508795600523622</v>
          </cell>
          <cell r="D21">
            <v>1.2548201747984165</v>
          </cell>
          <cell r="E21">
            <v>1.1917239555783621</v>
          </cell>
          <cell r="F21">
            <v>1.2909076194440972</v>
          </cell>
        </row>
        <row r="22">
          <cell r="B22">
            <v>4.3412631188049007</v>
          </cell>
          <cell r="C22">
            <v>1.9340106700356552</v>
          </cell>
          <cell r="D22">
            <v>2.7423336350477552</v>
          </cell>
          <cell r="E22">
            <v>0.89524923738159046</v>
          </cell>
          <cell r="F22">
            <v>1.8991857163935411</v>
          </cell>
        </row>
      </sheetData>
      <sheetData sheetId="3">
        <row r="11">
          <cell r="B11">
            <v>133.04561576640089</v>
          </cell>
        </row>
        <row r="12">
          <cell r="B12">
            <v>9.4359999999999999</v>
          </cell>
        </row>
        <row r="13">
          <cell r="B13">
            <v>133.893</v>
          </cell>
        </row>
        <row r="14">
          <cell r="B14">
            <v>1261.9406255599999</v>
          </cell>
        </row>
        <row r="15">
          <cell r="B15">
            <v>237.36487752274417</v>
          </cell>
        </row>
        <row r="16">
          <cell r="B16">
            <v>983.10927246182666</v>
          </cell>
        </row>
        <row r="17">
          <cell r="B17">
            <v>31.120519601887498</v>
          </cell>
        </row>
        <row r="18">
          <cell r="B18">
            <v>2789.9099109128588</v>
          </cell>
        </row>
        <row r="19">
          <cell r="B19">
            <v>201.917</v>
          </cell>
        </row>
        <row r="20">
          <cell r="B20">
            <v>2570.8357594392264</v>
          </cell>
        </row>
        <row r="21">
          <cell r="B21">
            <v>309.39473410130984</v>
          </cell>
        </row>
        <row r="22">
          <cell r="B22">
            <v>610.21553975539075</v>
          </cell>
        </row>
        <row r="23">
          <cell r="B23">
            <v>3692.3630332959269</v>
          </cell>
        </row>
        <row r="24">
          <cell r="B24">
            <v>6482.2729442087857</v>
          </cell>
        </row>
        <row r="25">
          <cell r="B25">
            <v>1470.8544999999999</v>
          </cell>
        </row>
        <row r="26">
          <cell r="B26">
            <v>-33.035299999999999</v>
          </cell>
        </row>
        <row r="27">
          <cell r="B27">
            <v>1437.8191999999999</v>
          </cell>
        </row>
        <row r="28">
          <cell r="B28">
            <v>14.888999999999999</v>
          </cell>
        </row>
        <row r="29">
          <cell r="B29">
            <v>1452.7081999999998</v>
          </cell>
        </row>
        <row r="30">
          <cell r="B30">
            <v>82.17</v>
          </cell>
        </row>
        <row r="31">
          <cell r="B31">
            <v>543.98671585</v>
          </cell>
        </row>
        <row r="32">
          <cell r="B32">
            <v>1541.6759054559136</v>
          </cell>
        </row>
        <row r="33">
          <cell r="B33">
            <v>140.792</v>
          </cell>
        </row>
        <row r="34">
          <cell r="B34">
            <v>1.1847930531150659</v>
          </cell>
        </row>
        <row r="35">
          <cell r="B35">
            <v>4.7439999999999998</v>
          </cell>
        </row>
        <row r="36">
          <cell r="B36">
            <v>2314.5534143590285</v>
          </cell>
        </row>
        <row r="37">
          <cell r="B37">
            <v>75.344999999999999</v>
          </cell>
        </row>
        <row r="38">
          <cell r="B38">
            <v>117.8174437084555</v>
          </cell>
        </row>
        <row r="39">
          <cell r="B39">
            <v>172.24760136866382</v>
          </cell>
        </row>
        <row r="40">
          <cell r="B40">
            <v>1874.6451392043671</v>
          </cell>
        </row>
        <row r="41">
          <cell r="B41">
            <v>474.95653363454034</v>
          </cell>
        </row>
        <row r="42">
          <cell r="B42">
            <v>2715.011717916027</v>
          </cell>
        </row>
        <row r="43">
          <cell r="B43">
            <v>6482.2733322750555</v>
          </cell>
        </row>
        <row r="44">
          <cell r="B44"/>
        </row>
        <row r="45">
          <cell r="B45">
            <v>117.8174437084555</v>
          </cell>
        </row>
        <row r="46">
          <cell r="B46">
            <v>543.98671585</v>
          </cell>
        </row>
        <row r="47">
          <cell r="B47">
            <v>661.80415955845547</v>
          </cell>
        </row>
        <row r="48">
          <cell r="B48">
            <v>-610.21553975539075</v>
          </cell>
        </row>
        <row r="49">
          <cell r="B49">
            <v>51.588619803064717</v>
          </cell>
        </row>
        <row r="50">
          <cell r="B50">
            <v>-47.841896412346614</v>
          </cell>
        </row>
        <row r="51">
          <cell r="B51">
            <v>3.7467233907181026</v>
          </cell>
        </row>
      </sheetData>
      <sheetData sheetId="4">
        <row r="12">
          <cell r="B12">
            <v>282.80781735154289</v>
          </cell>
        </row>
        <row r="14">
          <cell r="B14">
            <v>55.94543920872259</v>
          </cell>
        </row>
        <row r="15">
          <cell r="B15">
            <v>-46.807000000000002</v>
          </cell>
        </row>
        <row r="16">
          <cell r="B16">
            <v>2.1</v>
          </cell>
        </row>
        <row r="17">
          <cell r="B17">
            <v>-75.45</v>
          </cell>
        </row>
        <row r="18">
          <cell r="B18">
            <v>0</v>
          </cell>
        </row>
        <row r="19">
          <cell r="B19">
            <v>218.59625656026549</v>
          </cell>
        </row>
        <row r="20">
          <cell r="B20">
            <v>-74.647081588424271</v>
          </cell>
        </row>
        <row r="21">
          <cell r="B21">
            <v>-181.22200000000001</v>
          </cell>
        </row>
        <row r="22">
          <cell r="B22">
            <v>182.52865308084583</v>
          </cell>
        </row>
        <row r="23">
          <cell r="B23">
            <v>-73.340428507578451</v>
          </cell>
        </row>
        <row r="24">
          <cell r="B24">
            <v>-8.7568429849954352</v>
          </cell>
        </row>
        <row r="25">
          <cell r="B25">
            <v>-5.5973967920468857</v>
          </cell>
        </row>
        <row r="26">
          <cell r="B26">
            <v>-14.35423977704232</v>
          </cell>
        </row>
        <row r="27">
          <cell r="B27">
            <v>-7.8958147016106768</v>
          </cell>
        </row>
        <row r="28">
          <cell r="B28">
            <v>-13.769926999999999</v>
          </cell>
        </row>
        <row r="29">
          <cell r="B29">
            <v>-43.963999999999999</v>
          </cell>
        </row>
        <row r="30">
          <cell r="B30">
            <v>65.271846574034043</v>
          </cell>
        </row>
        <row r="31">
          <cell r="B31">
            <v>0</v>
          </cell>
        </row>
        <row r="32">
          <cell r="B32">
            <v>-126.29745299999999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-11.892491719851972</v>
          </cell>
        </row>
        <row r="37">
          <cell r="B37">
            <v>-72.918098145817922</v>
          </cell>
        </row>
        <row r="38">
          <cell r="B38"/>
        </row>
        <row r="39">
          <cell r="B39">
            <v>-86.474792010756232</v>
          </cell>
        </row>
        <row r="40">
          <cell r="B40">
            <v>72.918098145817922</v>
          </cell>
        </row>
        <row r="41">
          <cell r="B41">
            <v>17.303417255656413</v>
          </cell>
        </row>
        <row r="42">
          <cell r="B42">
            <v>3.7467233907181026</v>
          </cell>
        </row>
        <row r="44">
          <cell r="B44">
            <v>-615.98800000000006</v>
          </cell>
        </row>
        <row r="45">
          <cell r="B45">
            <v>15.25</v>
          </cell>
        </row>
        <row r="46">
          <cell r="B46">
            <v>-130.23753431355533</v>
          </cell>
        </row>
        <row r="47">
          <cell r="B47">
            <v>72.918098145817922</v>
          </cell>
        </row>
        <row r="48">
          <cell r="B48">
            <v>-658.05743616773748</v>
          </cell>
        </row>
        <row r="49">
          <cell r="B49">
            <v>661.80415955845558</v>
          </cell>
        </row>
        <row r="50">
          <cell r="B50">
            <v>3.7467233907181026</v>
          </cell>
        </row>
      </sheetData>
      <sheetData sheetId="5">
        <row r="13">
          <cell r="B13">
            <v>1245.3883233269066</v>
          </cell>
        </row>
        <row r="14">
          <cell r="B14">
            <v>487.500334857111</v>
          </cell>
        </row>
        <row r="15">
          <cell r="B15">
            <v>520.11624901163327</v>
          </cell>
        </row>
        <row r="16">
          <cell r="B16">
            <v>196.78945845640561</v>
          </cell>
        </row>
        <row r="17">
          <cell r="B17">
            <v>2449.7943656520565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50"/>
  <sheetViews>
    <sheetView zoomScale="75" workbookViewId="0">
      <selection activeCell="A8" sqref="A8:E8"/>
    </sheetView>
  </sheetViews>
  <sheetFormatPr defaultColWidth="0" defaultRowHeight="13" x14ac:dyDescent="0.3"/>
  <cols>
    <col min="1" max="8" width="11.453125" style="28" customWidth="1"/>
    <col min="9" max="9" width="0" style="1" hidden="1" customWidth="1"/>
    <col min="10" max="16384" width="11.453125" style="1" hidden="1"/>
  </cols>
  <sheetData>
    <row r="1" spans="1:9" ht="9.75" customHeight="1" x14ac:dyDescent="0.25">
      <c r="A1" s="8"/>
      <c r="B1" s="7"/>
      <c r="C1" s="7"/>
      <c r="D1" s="7"/>
      <c r="E1" s="7"/>
      <c r="F1" s="7"/>
      <c r="G1" s="7"/>
      <c r="H1" s="7"/>
      <c r="I1" s="6"/>
    </row>
    <row r="2" spans="1:9" ht="9.75" customHeight="1" x14ac:dyDescent="0.25">
      <c r="A2" s="8"/>
      <c r="B2" s="7"/>
      <c r="C2" s="7"/>
      <c r="D2" s="7"/>
      <c r="E2" s="7"/>
      <c r="F2" s="7"/>
      <c r="G2" s="7"/>
      <c r="H2" s="7"/>
      <c r="I2" s="6"/>
    </row>
    <row r="3" spans="1:9" ht="9.75" customHeight="1" x14ac:dyDescent="0.25">
      <c r="A3" s="8"/>
      <c r="B3" s="7"/>
      <c r="C3" s="7"/>
      <c r="D3" s="7"/>
      <c r="E3" s="7"/>
      <c r="F3" s="7"/>
      <c r="G3" s="7"/>
      <c r="H3" s="7"/>
      <c r="I3" s="6"/>
    </row>
    <row r="4" spans="1:9" ht="9.75" customHeight="1" x14ac:dyDescent="0.25">
      <c r="A4" s="8"/>
      <c r="B4" s="7"/>
      <c r="C4" s="7"/>
      <c r="D4" s="7"/>
      <c r="E4" s="7"/>
      <c r="F4" s="7"/>
      <c r="G4" s="7"/>
      <c r="H4" s="7"/>
      <c r="I4" s="6"/>
    </row>
    <row r="5" spans="1:9" ht="9.75" customHeight="1" x14ac:dyDescent="0.25">
      <c r="A5" s="8"/>
      <c r="B5" s="7"/>
      <c r="C5" s="7"/>
      <c r="D5" s="7"/>
      <c r="E5" s="7"/>
      <c r="F5" s="7"/>
      <c r="G5" s="7"/>
      <c r="H5" s="7"/>
      <c r="I5" s="6"/>
    </row>
    <row r="6" spans="1:9" s="10" customFormat="1" ht="23.25" customHeight="1" x14ac:dyDescent="0.5">
      <c r="A6" s="30"/>
      <c r="B6" s="31"/>
      <c r="C6" s="31"/>
      <c r="D6" s="147" t="s">
        <v>1</v>
      </c>
      <c r="E6" s="147"/>
      <c r="F6" s="31"/>
      <c r="G6" s="31"/>
      <c r="H6" s="31"/>
      <c r="I6" s="12"/>
    </row>
    <row r="7" spans="1:9" s="10" customFormat="1" ht="20.25" customHeight="1" x14ac:dyDescent="0.5">
      <c r="A7" s="30"/>
      <c r="B7" s="30"/>
      <c r="C7" s="30"/>
      <c r="D7" s="147" t="s">
        <v>117</v>
      </c>
      <c r="E7" s="147"/>
      <c r="F7" s="30"/>
      <c r="G7" s="30"/>
      <c r="H7" s="30"/>
      <c r="I7" s="11"/>
    </row>
    <row r="8" spans="1:9" s="10" customFormat="1" ht="11.25" customHeight="1" x14ac:dyDescent="0.3">
      <c r="A8" s="146"/>
      <c r="B8" s="146"/>
      <c r="C8" s="146"/>
      <c r="D8" s="146"/>
      <c r="E8" s="146"/>
      <c r="F8" s="31"/>
      <c r="G8" s="31"/>
      <c r="H8" s="31"/>
    </row>
    <row r="9" spans="1:9" x14ac:dyDescent="0.3">
      <c r="A9" s="27"/>
    </row>
    <row r="12" spans="1:9" ht="5.15" customHeight="1" x14ac:dyDescent="0.3"/>
    <row r="14" spans="1:9" ht="5.15" customHeight="1" x14ac:dyDescent="0.3"/>
    <row r="16" spans="1:9" ht="5.15" customHeight="1" x14ac:dyDescent="0.3"/>
    <row r="18" ht="5.15" customHeight="1" x14ac:dyDescent="0.3"/>
    <row r="20" ht="5.15" customHeight="1" x14ac:dyDescent="0.3"/>
    <row r="22" ht="5.15" customHeight="1" x14ac:dyDescent="0.3"/>
    <row r="24" ht="5.15" customHeight="1" x14ac:dyDescent="0.3"/>
    <row r="36" spans="2:6" ht="15.5" x14ac:dyDescent="0.35">
      <c r="B36" s="29"/>
      <c r="C36" s="29"/>
      <c r="D36" s="29"/>
      <c r="E36" s="29"/>
      <c r="F36" s="29"/>
    </row>
    <row r="37" spans="2:6" ht="15.5" x14ac:dyDescent="0.35">
      <c r="B37" s="29"/>
      <c r="C37" s="29"/>
      <c r="D37" s="29"/>
      <c r="E37" s="29"/>
      <c r="F37" s="29"/>
    </row>
    <row r="38" spans="2:6" ht="15.5" x14ac:dyDescent="0.35">
      <c r="B38" s="29"/>
      <c r="C38" s="29"/>
      <c r="D38" s="29"/>
      <c r="E38" s="29"/>
      <c r="F38" s="29"/>
    </row>
    <row r="39" spans="2:6" ht="15.5" x14ac:dyDescent="0.35">
      <c r="B39" s="29"/>
      <c r="C39" s="29"/>
      <c r="D39" s="29"/>
      <c r="E39" s="29"/>
      <c r="F39" s="29"/>
    </row>
    <row r="40" spans="2:6" ht="15.5" x14ac:dyDescent="0.35">
      <c r="B40" s="29"/>
      <c r="C40" s="29"/>
      <c r="D40" s="29"/>
      <c r="E40" s="29"/>
      <c r="F40" s="29"/>
    </row>
    <row r="41" spans="2:6" ht="15.5" x14ac:dyDescent="0.35">
      <c r="B41" s="29"/>
      <c r="C41" s="29"/>
      <c r="D41" s="29"/>
      <c r="E41" s="29"/>
      <c r="F41" s="29"/>
    </row>
    <row r="42" spans="2:6" ht="15.5" x14ac:dyDescent="0.35">
      <c r="B42" s="29"/>
      <c r="C42" s="29"/>
      <c r="D42" s="29"/>
      <c r="E42" s="29"/>
      <c r="F42" s="29"/>
    </row>
    <row r="43" spans="2:6" ht="15.5" x14ac:dyDescent="0.35">
      <c r="B43" s="29"/>
      <c r="C43" s="29"/>
      <c r="D43" s="29"/>
      <c r="E43" s="29"/>
      <c r="F43" s="29"/>
    </row>
    <row r="44" spans="2:6" ht="15.5" x14ac:dyDescent="0.35">
      <c r="B44" s="29"/>
      <c r="C44" s="29"/>
      <c r="D44" s="29"/>
      <c r="E44" s="29"/>
      <c r="F44" s="29"/>
    </row>
    <row r="45" spans="2:6" ht="15.5" x14ac:dyDescent="0.35">
      <c r="B45" s="29"/>
      <c r="C45" s="29"/>
      <c r="D45" s="29"/>
      <c r="E45" s="29"/>
      <c r="F45" s="29"/>
    </row>
    <row r="46" spans="2:6" ht="15.5" x14ac:dyDescent="0.35">
      <c r="B46" s="29"/>
      <c r="C46" s="29"/>
      <c r="D46" s="29"/>
      <c r="E46" s="29"/>
      <c r="F46" s="29"/>
    </row>
    <row r="47" spans="2:6" ht="15.5" x14ac:dyDescent="0.35">
      <c r="B47" s="29"/>
      <c r="C47" s="29"/>
      <c r="D47" s="29"/>
      <c r="E47" s="29"/>
      <c r="F47" s="29"/>
    </row>
    <row r="48" spans="2:6" ht="15.5" x14ac:dyDescent="0.35">
      <c r="B48" s="29"/>
      <c r="C48" s="29"/>
      <c r="D48" s="29"/>
      <c r="E48" s="29"/>
      <c r="F48" s="29"/>
    </row>
    <row r="49" spans="2:6" ht="15.5" x14ac:dyDescent="0.35">
      <c r="B49" s="29"/>
      <c r="C49" s="29"/>
      <c r="D49" s="29"/>
      <c r="E49" s="29"/>
      <c r="F49" s="29"/>
    </row>
    <row r="50" spans="2:6" ht="15.5" x14ac:dyDescent="0.35">
      <c r="B50" s="29"/>
      <c r="C50" s="29"/>
      <c r="D50" s="29"/>
      <c r="E50" s="29"/>
      <c r="F50" s="29"/>
    </row>
  </sheetData>
  <mergeCells count="3">
    <mergeCell ref="A8:E8"/>
    <mergeCell ref="D6:E6"/>
    <mergeCell ref="D7:E7"/>
  </mergeCells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U52"/>
  <sheetViews>
    <sheetView showGridLines="0" tabSelected="1" topLeftCell="B1" zoomScaleNormal="100" workbookViewId="0">
      <selection activeCell="B31" sqref="B31"/>
    </sheetView>
  </sheetViews>
  <sheetFormatPr defaultColWidth="0" defaultRowHeight="12.5" zeroHeight="1" x14ac:dyDescent="0.25"/>
  <cols>
    <col min="1" max="1" width="6.7265625" style="1" hidden="1" customWidth="1"/>
    <col min="2" max="2" width="69.1796875" style="2" bestFit="1" customWidth="1"/>
    <col min="3" max="3" width="9.7265625" style="1" customWidth="1"/>
    <col min="4" max="254" width="11.453125" hidden="1"/>
    <col min="255" max="255" width="19.90625" hidden="1"/>
    <col min="256" max="16384" width="13.7265625" hidden="1"/>
  </cols>
  <sheetData>
    <row r="1" spans="1:4" ht="13.5" x14ac:dyDescent="0.3">
      <c r="A1" s="7"/>
      <c r="B1" s="14"/>
      <c r="C1" s="15"/>
    </row>
    <row r="2" spans="1:4" ht="6.75" customHeight="1" x14ac:dyDescent="0.3">
      <c r="A2" s="7"/>
      <c r="B2" s="14"/>
      <c r="C2" s="15"/>
    </row>
    <row r="3" spans="1:4" ht="6.75" customHeight="1" x14ac:dyDescent="0.3">
      <c r="A3" s="7"/>
      <c r="B3" s="14"/>
      <c r="C3" s="15"/>
    </row>
    <row r="4" spans="1:4" ht="6.75" customHeight="1" x14ac:dyDescent="0.3">
      <c r="A4" s="7"/>
      <c r="B4" s="14"/>
      <c r="C4" s="15"/>
    </row>
    <row r="5" spans="1:4" ht="6.75" customHeight="1" x14ac:dyDescent="0.3">
      <c r="A5" s="7"/>
      <c r="B5" s="14"/>
      <c r="C5" s="15"/>
    </row>
    <row r="6" spans="1:4" ht="6.75" customHeight="1" x14ac:dyDescent="0.3">
      <c r="A6" s="7"/>
      <c r="B6" s="14"/>
      <c r="C6" s="15"/>
    </row>
    <row r="7" spans="1:4" ht="20.5" x14ac:dyDescent="0.45">
      <c r="A7" s="7"/>
      <c r="B7" s="148" t="s">
        <v>2</v>
      </c>
      <c r="C7" s="148"/>
    </row>
    <row r="8" spans="1:4" ht="13" x14ac:dyDescent="0.3">
      <c r="A8" s="7"/>
      <c r="B8" s="32"/>
      <c r="C8" s="33"/>
    </row>
    <row r="9" spans="1:4" ht="13" x14ac:dyDescent="0.3">
      <c r="B9" s="27"/>
      <c r="C9" s="28"/>
    </row>
    <row r="10" spans="1:4" ht="13" x14ac:dyDescent="0.3">
      <c r="B10" s="27"/>
      <c r="C10" s="28"/>
    </row>
    <row r="11" spans="1:4" ht="15.75" customHeight="1" x14ac:dyDescent="0.25">
      <c r="B11" s="34"/>
      <c r="C11" s="35" t="str">
        <f>LEFT(Index!D7,4)</f>
        <v>1H25</v>
      </c>
    </row>
    <row r="12" spans="1:4" ht="13.5" thickBot="1" x14ac:dyDescent="0.3">
      <c r="B12" s="36"/>
      <c r="C12" s="37" t="s">
        <v>0</v>
      </c>
    </row>
    <row r="13" spans="1:4" ht="3.75" customHeight="1" thickTop="1" x14ac:dyDescent="0.3">
      <c r="B13" s="38"/>
      <c r="C13" s="39"/>
    </row>
    <row r="14" spans="1:4" ht="15.75" customHeight="1" x14ac:dyDescent="0.3">
      <c r="B14" s="40" t="s">
        <v>17</v>
      </c>
      <c r="C14" s="41">
        <f>+'[1] PYG'!C12</f>
        <v>2449.7936</v>
      </c>
      <c r="D14" s="23"/>
    </row>
    <row r="15" spans="1:4" ht="15.75" customHeight="1" x14ac:dyDescent="0.3">
      <c r="B15" s="42" t="s">
        <v>18</v>
      </c>
      <c r="C15" s="43">
        <f>+'[1] PYG'!C13</f>
        <v>64.783244162118265</v>
      </c>
      <c r="D15" s="23"/>
    </row>
    <row r="16" spans="1:4" ht="15.75" customHeight="1" x14ac:dyDescent="0.3">
      <c r="B16" s="44" t="s">
        <v>19</v>
      </c>
      <c r="C16" s="45">
        <f>+'[1] PYG'!C14</f>
        <v>-811.60179748252347</v>
      </c>
      <c r="D16" s="23"/>
    </row>
    <row r="17" spans="2:4" ht="15.75" customHeight="1" x14ac:dyDescent="0.3">
      <c r="B17" s="44" t="s">
        <v>20</v>
      </c>
      <c r="C17" s="45">
        <f>+'[1] PYG'!C15</f>
        <v>-1438.1904</v>
      </c>
      <c r="D17" s="23"/>
    </row>
    <row r="18" spans="2:4" ht="15.75" customHeight="1" x14ac:dyDescent="0.3">
      <c r="B18" s="42" t="s">
        <v>21</v>
      </c>
      <c r="C18" s="46">
        <f>+'[1] PYG'!C16</f>
        <v>0.61879692682840004</v>
      </c>
      <c r="D18" s="23"/>
    </row>
    <row r="19" spans="2:4" ht="15.75" customHeight="1" x14ac:dyDescent="0.3">
      <c r="B19" s="47" t="s">
        <v>22</v>
      </c>
      <c r="C19" s="48">
        <f>+'[1] PYG'!C17</f>
        <v>265.40344360642291</v>
      </c>
      <c r="D19" s="23"/>
    </row>
    <row r="20" spans="2:4" ht="17.25" customHeight="1" x14ac:dyDescent="0.3">
      <c r="B20" s="42" t="s">
        <v>23</v>
      </c>
      <c r="C20" s="46">
        <f>+'[1] PYG'!C18</f>
        <v>-55.94543920872259</v>
      </c>
      <c r="D20" s="23"/>
    </row>
    <row r="21" spans="2:4" ht="15.75" customHeight="1" x14ac:dyDescent="0.3">
      <c r="B21" s="49" t="s">
        <v>24</v>
      </c>
      <c r="C21" s="50">
        <f>+'[1] PYG'!C19</f>
        <v>209.45800439770034</v>
      </c>
      <c r="D21" s="23"/>
    </row>
    <row r="22" spans="2:4" ht="15.75" customHeight="1" x14ac:dyDescent="0.3">
      <c r="B22" s="51" t="s">
        <v>25</v>
      </c>
      <c r="C22" s="52">
        <f>+'[1] PYG'!C20</f>
        <v>8.5500265980652551E-2</v>
      </c>
      <c r="D22" s="23"/>
    </row>
    <row r="23" spans="2:4" ht="15.75" customHeight="1" x14ac:dyDescent="0.3">
      <c r="B23" s="40" t="s">
        <v>26</v>
      </c>
      <c r="C23" s="53">
        <f>+'[1] PYG'!C21</f>
        <v>75.449812953842169</v>
      </c>
      <c r="D23" s="23"/>
    </row>
    <row r="24" spans="2:4" ht="15.75" customHeight="1" x14ac:dyDescent="0.3">
      <c r="B24" s="42" t="s">
        <v>27</v>
      </c>
      <c r="C24" s="43">
        <f>+'[1] PYG'!C22</f>
        <v>-2.1</v>
      </c>
      <c r="D24" s="23"/>
    </row>
    <row r="25" spans="2:4" ht="15.75" customHeight="1" x14ac:dyDescent="0.3">
      <c r="B25" s="47" t="s">
        <v>28</v>
      </c>
      <c r="C25" s="48">
        <f>+'[1] PYG'!C23</f>
        <v>282.8078173515425</v>
      </c>
      <c r="D25" s="23"/>
    </row>
    <row r="26" spans="2:4" ht="15.75" customHeight="1" thickBot="1" x14ac:dyDescent="0.35">
      <c r="B26" s="54" t="s">
        <v>29</v>
      </c>
      <c r="C26" s="55">
        <f>+'[1] PYG'!C24</f>
        <v>-67.13</v>
      </c>
      <c r="D26" s="23"/>
    </row>
    <row r="27" spans="2:4" ht="15.75" customHeight="1" thickTop="1" x14ac:dyDescent="0.3">
      <c r="B27" s="56" t="s">
        <v>30</v>
      </c>
      <c r="C27" s="57">
        <f>+'[1] PYG'!C25</f>
        <v>215.6778173515425</v>
      </c>
      <c r="D27" s="23"/>
    </row>
    <row r="28" spans="2:4" ht="15.75" customHeight="1" x14ac:dyDescent="0.3">
      <c r="B28" s="58" t="s">
        <v>31</v>
      </c>
      <c r="C28" s="46">
        <f>+'[1] PYG'!C26</f>
        <v>-1.01056747</v>
      </c>
      <c r="D28" s="23"/>
    </row>
    <row r="29" spans="2:4" ht="15.75" customHeight="1" thickBot="1" x14ac:dyDescent="0.35">
      <c r="B29" s="59" t="s">
        <v>32</v>
      </c>
      <c r="C29" s="60">
        <f>+'[1] PYG'!C27</f>
        <v>214.66724988154249</v>
      </c>
      <c r="D29" s="23"/>
    </row>
    <row r="30" spans="2:4" ht="15" hidden="1" thickTop="1" thickBot="1" x14ac:dyDescent="0.35">
      <c r="B30" s="61" t="s">
        <v>6</v>
      </c>
      <c r="C30" s="62">
        <v>0</v>
      </c>
      <c r="D30" s="23"/>
    </row>
    <row r="31" spans="2:4" ht="14.5" thickTop="1" x14ac:dyDescent="0.3">
      <c r="B31" s="63"/>
      <c r="C31" s="64"/>
      <c r="D31" s="23"/>
    </row>
    <row r="32" spans="2:4" ht="14" x14ac:dyDescent="0.3">
      <c r="B32" s="65"/>
      <c r="C32" s="66"/>
    </row>
    <row r="33" spans="2:3" ht="14" x14ac:dyDescent="0.3">
      <c r="B33" s="65"/>
      <c r="C33" s="66"/>
    </row>
    <row r="34" spans="2:3" ht="13" x14ac:dyDescent="0.3">
      <c r="B34" s="27"/>
      <c r="C34" s="28"/>
    </row>
    <row r="35" spans="2:3" ht="13" x14ac:dyDescent="0.3">
      <c r="B35" s="27"/>
      <c r="C35" s="27"/>
    </row>
    <row r="36" spans="2:3" ht="13" x14ac:dyDescent="0.3">
      <c r="B36" s="27"/>
      <c r="C36" s="28"/>
    </row>
    <row r="37" spans="2:3" ht="13" x14ac:dyDescent="0.3">
      <c r="B37" s="27"/>
      <c r="C37" s="28"/>
    </row>
    <row r="38" spans="2:3" ht="13" hidden="1" x14ac:dyDescent="0.3">
      <c r="B38" s="27"/>
      <c r="C38" s="28"/>
    </row>
    <row r="39" spans="2:3" ht="13" x14ac:dyDescent="0.3">
      <c r="B39" s="27"/>
      <c r="C39" s="28"/>
    </row>
    <row r="40" spans="2:3" ht="13" x14ac:dyDescent="0.3">
      <c r="B40" s="27"/>
      <c r="C40" s="28"/>
    </row>
    <row r="41" spans="2:3" ht="13" x14ac:dyDescent="0.3">
      <c r="B41" s="27"/>
      <c r="C41" s="28"/>
    </row>
    <row r="42" spans="2:3" ht="13" x14ac:dyDescent="0.3">
      <c r="B42" s="27"/>
      <c r="C42" s="28"/>
    </row>
    <row r="43" spans="2:3" ht="13" x14ac:dyDescent="0.3">
      <c r="B43" s="27"/>
      <c r="C43" s="28"/>
    </row>
    <row r="44" spans="2:3" ht="13" x14ac:dyDescent="0.3">
      <c r="B44" s="27"/>
      <c r="C44" s="28"/>
    </row>
    <row r="45" spans="2:3" ht="13" x14ac:dyDescent="0.3">
      <c r="B45" s="27"/>
      <c r="C45" s="28"/>
    </row>
    <row r="46" spans="2:3" ht="13" x14ac:dyDescent="0.3">
      <c r="B46" s="27"/>
      <c r="C46" s="28"/>
    </row>
    <row r="47" spans="2:3" ht="13" x14ac:dyDescent="0.3">
      <c r="B47" s="27"/>
      <c r="C47" s="28"/>
    </row>
    <row r="48" spans="2:3" ht="13" x14ac:dyDescent="0.3">
      <c r="B48" s="27"/>
      <c r="C48" s="28"/>
    </row>
    <row r="49" spans="2:3" ht="13" x14ac:dyDescent="0.3">
      <c r="B49" s="27"/>
      <c r="C49" s="28"/>
    </row>
    <row r="50" spans="2:3" ht="13" x14ac:dyDescent="0.3">
      <c r="B50" s="27"/>
      <c r="C50" s="28"/>
    </row>
    <row r="51" spans="2:3" ht="13" x14ac:dyDescent="0.3">
      <c r="B51" s="27"/>
      <c r="C51" s="28"/>
    </row>
    <row r="52" spans="2:3" ht="13" x14ac:dyDescent="0.3">
      <c r="B52" s="27"/>
      <c r="C52" s="28"/>
    </row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O53"/>
  <sheetViews>
    <sheetView zoomScale="115" zoomScaleNormal="115" workbookViewId="0">
      <selection activeCell="B11" sqref="B11:F11"/>
    </sheetView>
  </sheetViews>
  <sheetFormatPr defaultColWidth="0" defaultRowHeight="0" customHeight="1" zeroHeight="1" x14ac:dyDescent="0.3"/>
  <cols>
    <col min="1" max="1" width="49.7265625" style="3" customWidth="1"/>
    <col min="2" max="3" width="11.453125" style="3" customWidth="1"/>
    <col min="4" max="4" width="11.81640625" style="24" customWidth="1"/>
    <col min="5" max="6" width="11.81640625" style="7" customWidth="1"/>
    <col min="7" max="16384" width="11.81640625" style="7" hidden="1"/>
  </cols>
  <sheetData>
    <row r="1" spans="1:15" ht="15" x14ac:dyDescent="0.35">
      <c r="A1" s="19"/>
      <c r="B1" s="19"/>
      <c r="C1" s="19"/>
      <c r="D1" s="19"/>
    </row>
    <row r="2" spans="1:15" ht="15" x14ac:dyDescent="0.35">
      <c r="A2" s="19"/>
      <c r="B2" s="19"/>
      <c r="C2" s="19"/>
      <c r="D2" s="19"/>
    </row>
    <row r="3" spans="1:15" ht="15" x14ac:dyDescent="0.35">
      <c r="A3" s="19"/>
      <c r="B3" s="19"/>
      <c r="C3" s="19"/>
      <c r="D3" s="19"/>
    </row>
    <row r="4" spans="1:15" ht="15" x14ac:dyDescent="0.35">
      <c r="A4" s="19"/>
      <c r="B4" s="19"/>
      <c r="C4" s="19"/>
      <c r="D4" s="19"/>
    </row>
    <row r="5" spans="1:15" ht="20.25" customHeight="1" x14ac:dyDescent="0.3">
      <c r="A5" s="149" t="s">
        <v>8</v>
      </c>
      <c r="B5" s="150"/>
      <c r="C5" s="150"/>
      <c r="D5" s="67"/>
      <c r="E5" s="33"/>
      <c r="F5" s="33"/>
    </row>
    <row r="6" spans="1:15" ht="14" x14ac:dyDescent="0.3">
      <c r="A6" s="150"/>
      <c r="B6" s="150"/>
      <c r="C6" s="150"/>
      <c r="D6" s="67"/>
      <c r="E6" s="33"/>
      <c r="F6" s="33"/>
    </row>
    <row r="7" spans="1:15" ht="14" x14ac:dyDescent="0.3">
      <c r="A7" s="68"/>
      <c r="B7" s="68"/>
      <c r="C7" s="68"/>
      <c r="D7" s="68"/>
      <c r="E7" s="33"/>
      <c r="F7" s="33"/>
    </row>
    <row r="8" spans="1:15" ht="14" x14ac:dyDescent="0.3">
      <c r="A8" s="69"/>
      <c r="B8" s="69"/>
      <c r="C8" s="69"/>
      <c r="D8" s="69"/>
      <c r="E8" s="33"/>
      <c r="F8" s="33"/>
    </row>
    <row r="9" spans="1:15" ht="14" x14ac:dyDescent="0.3">
      <c r="A9" s="69"/>
      <c r="B9" s="69"/>
      <c r="C9" s="69"/>
      <c r="D9" s="69"/>
      <c r="E9" s="33"/>
      <c r="F9" s="33"/>
    </row>
    <row r="10" spans="1:15" ht="14" x14ac:dyDescent="0.3">
      <c r="A10" s="69"/>
      <c r="B10" s="69"/>
      <c r="C10" s="69"/>
      <c r="D10" s="69"/>
      <c r="E10" s="33"/>
      <c r="F10" s="33"/>
    </row>
    <row r="11" spans="1:15" ht="16.5" customHeight="1" x14ac:dyDescent="0.25">
      <c r="A11" s="70"/>
      <c r="B11" s="151" t="str">
        <f>' P&amp;L'!C11</f>
        <v>1H25</v>
      </c>
      <c r="C11" s="151"/>
      <c r="D11" s="151"/>
      <c r="E11" s="151"/>
      <c r="F11" s="151"/>
    </row>
    <row r="12" spans="1:15" ht="14.5" thickBot="1" x14ac:dyDescent="0.3">
      <c r="A12" s="71"/>
      <c r="B12" s="72" t="s">
        <v>10</v>
      </c>
      <c r="C12" s="72" t="s">
        <v>11</v>
      </c>
      <c r="D12" s="72" t="s">
        <v>12</v>
      </c>
      <c r="E12" s="72" t="s">
        <v>9</v>
      </c>
      <c r="F12" s="72" t="s">
        <v>7</v>
      </c>
    </row>
    <row r="13" spans="1:15" ht="15" thickTop="1" thickBot="1" x14ac:dyDescent="0.35">
      <c r="A13" s="73" t="s">
        <v>96</v>
      </c>
      <c r="B13" s="74">
        <f>+'[1]PYG por Negocios'!B12</f>
        <v>4788.420604039622</v>
      </c>
      <c r="C13" s="74">
        <f>+'[1]PYG por Negocios'!C12</f>
        <v>1004.2012548547374</v>
      </c>
      <c r="D13" s="74">
        <f>+'[1]PYG por Negocios'!D12</f>
        <v>991.77151553796773</v>
      </c>
      <c r="E13" s="74">
        <f>+'[1]PYG por Negocios'!E12</f>
        <v>2690.0412575561973</v>
      </c>
      <c r="F13" s="74">
        <f>+'[1]PYG por Negocios'!F12</f>
        <v>9474.4346319885244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15" thickTop="1" thickBot="1" x14ac:dyDescent="0.35">
      <c r="A14" s="73" t="s">
        <v>97</v>
      </c>
      <c r="B14" s="74">
        <f>+'[1]PYG por Negocios'!B13</f>
        <v>757.04855201441387</v>
      </c>
      <c r="C14" s="74">
        <f>+'[1]PYG por Negocios'!C13</f>
        <v>400.0347468071966</v>
      </c>
      <c r="D14" s="74">
        <f>+'[1]PYG por Negocios'!D13</f>
        <v>215.94653083567616</v>
      </c>
      <c r="E14" s="74">
        <f>+'[1]PYG por Negocios'!E13</f>
        <v>1789.4283830341706</v>
      </c>
      <c r="F14" s="74">
        <f>+'[1]PYG por Negocios'!F13</f>
        <v>3162.4582126914579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15" thickTop="1" thickBot="1" x14ac:dyDescent="0.35">
      <c r="A15" s="73" t="s">
        <v>98</v>
      </c>
      <c r="B15" s="74">
        <f>+'[1]PYG por Negocios'!B14</f>
        <v>518.21415775409105</v>
      </c>
      <c r="C15" s="74">
        <f>+'[1]PYG por Negocios'!C14</f>
        <v>257.94056296266507</v>
      </c>
      <c r="D15" s="74">
        <f>+'[1]PYG por Negocios'!D14</f>
        <v>172.09360765208243</v>
      </c>
      <c r="E15" s="74">
        <f>+'[1]PYG por Negocios'!E14</f>
        <v>1501.5460372832174</v>
      </c>
      <c r="F15" s="74">
        <f>+'[1]PYG por Negocios'!F14</f>
        <v>2449.7943656520561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4.5" thickTop="1" x14ac:dyDescent="0.3">
      <c r="A16" s="75" t="s">
        <v>99</v>
      </c>
      <c r="B16" s="76">
        <f>+'[1]PYG por Negocios'!B15</f>
        <v>98.356474851090809</v>
      </c>
      <c r="C16" s="76">
        <f>+'[1]PYG por Negocios'!C15</f>
        <v>37.427049704956666</v>
      </c>
      <c r="D16" s="76">
        <f>+'[1]PYG por Negocios'!D15</f>
        <v>10.274221152519122</v>
      </c>
      <c r="E16" s="76">
        <f>+'[1]PYG por Negocios'!E15</f>
        <v>119.34611623381912</v>
      </c>
      <c r="F16" s="76">
        <f>+'[1]PYG por Negocios'!F15</f>
        <v>265.40386194238567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14.5" thickBot="1" x14ac:dyDescent="0.35">
      <c r="A17" s="77" t="s">
        <v>100</v>
      </c>
      <c r="B17" s="78">
        <f>+'[1]PYG por Negocios'!B16</f>
        <v>0.18979889564839728</v>
      </c>
      <c r="C17" s="78">
        <f>+'[1]PYG por Negocios'!C16</f>
        <v>0.14509951158931891</v>
      </c>
      <c r="D17" s="78">
        <f>+'[1]PYG por Negocios'!D16</f>
        <v>5.9701352610901572E-2</v>
      </c>
      <c r="E17" s="78">
        <f>+'[1]PYG por Negocios'!E16</f>
        <v>7.9482155904959703E-2</v>
      </c>
      <c r="F17" s="78">
        <f>+'[1]PYG por Negocios'!F16</f>
        <v>0.108</v>
      </c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14.5" thickTop="1" x14ac:dyDescent="0.3">
      <c r="A18" s="75" t="s">
        <v>101</v>
      </c>
      <c r="B18" s="76">
        <f>+'[1]PYG por Negocios'!B17</f>
        <v>89.083857240497764</v>
      </c>
      <c r="C18" s="76">
        <f>+'[1]PYG por Negocios'!C17</f>
        <v>31.139397770678947</v>
      </c>
      <c r="D18" s="76">
        <f>+'[1]PYG por Negocios'!D17</f>
        <v>7.3465516963033615</v>
      </c>
      <c r="E18" s="76">
        <f>+'[1]PYG por Negocios'!E17</f>
        <v>115.25680296402943</v>
      </c>
      <c r="F18" s="76">
        <f>+'[1]PYG por Negocios'!F17</f>
        <v>242.82660967150949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4.5" thickBot="1" x14ac:dyDescent="0.35">
      <c r="A19" s="77" t="s">
        <v>102</v>
      </c>
      <c r="B19" s="78">
        <f>+'[1]PYG por Negocios'!B18</f>
        <v>0.17190548715724371</v>
      </c>
      <c r="C19" s="78">
        <f>+'[1]PYG por Negocios'!C18</f>
        <v>0.12072315192700474</v>
      </c>
      <c r="D19" s="78">
        <f>+'[1]PYG por Negocios'!D18</f>
        <v>4.2689277054123426E-2</v>
      </c>
      <c r="E19" s="78">
        <f>+'[1]PYG por Negocios'!E18</f>
        <v>7.6758754045641045E-2</v>
      </c>
      <c r="F19" s="78">
        <f>+'[1]PYG por Negocios'!F18</f>
        <v>9.9000000000000005E-2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4.5" thickTop="1" x14ac:dyDescent="0.3">
      <c r="A20" s="75" t="s">
        <v>103</v>
      </c>
      <c r="B20" s="76">
        <f>+'[1]PYG por Negocios'!B19</f>
        <v>86.664268885745216</v>
      </c>
      <c r="C20" s="76">
        <f>+'[1]PYG por Negocios'!C19</f>
        <v>30.641368875631031</v>
      </c>
      <c r="D20" s="76">
        <f>+'[1]PYG por Negocios'!D19</f>
        <v>6.4959146575468232</v>
      </c>
      <c r="E20" s="76">
        <f>+'[1]PYG por Negocios'!E19</f>
        <v>85.656870314740061</v>
      </c>
      <c r="F20" s="76">
        <f>+'[1]PYG por Negocios'!F19</f>
        <v>209.4584227336631</v>
      </c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4.5" thickBot="1" x14ac:dyDescent="0.35">
      <c r="A21" s="79" t="s">
        <v>104</v>
      </c>
      <c r="B21" s="80">
        <f>+'[1]PYG por Negocios'!B20</f>
        <v>0.16723639751824407</v>
      </c>
      <c r="C21" s="80">
        <f>+'[1]PYG por Negocios'!C20</f>
        <v>0.11879236256480581</v>
      </c>
      <c r="D21" s="80">
        <f>+'[1]PYG por Negocios'!D20</f>
        <v>3.7746402938332611E-2</v>
      </c>
      <c r="E21" s="80">
        <f>+'[1]PYG por Negocios'!E20</f>
        <v>5.7045783604291647E-2</v>
      </c>
      <c r="F21" s="80">
        <f>+'[1]PYG por Negocios'!F20</f>
        <v>8.5999999999999993E-2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5" thickTop="1" thickBot="1" x14ac:dyDescent="0.35">
      <c r="A22" s="73" t="s">
        <v>105</v>
      </c>
      <c r="B22" s="81">
        <f>+'[1]PYG por Negocios'!B21</f>
        <v>1.4608797167862351</v>
      </c>
      <c r="C22" s="81">
        <f>+'[1]PYG por Negocios'!C21</f>
        <v>1.5508795600523622</v>
      </c>
      <c r="D22" s="81">
        <f>+'[1]PYG por Negocios'!D21</f>
        <v>1.2548201747984165</v>
      </c>
      <c r="E22" s="81">
        <f>+'[1]PYG por Negocios'!E21</f>
        <v>1.1917239555783621</v>
      </c>
      <c r="F22" s="81">
        <f>+'[1]PYG por Negocios'!F21</f>
        <v>1.2909076194440972</v>
      </c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5" thickTop="1" thickBot="1" x14ac:dyDescent="0.35">
      <c r="A23" s="73" t="s">
        <v>106</v>
      </c>
      <c r="B23" s="81">
        <f>+'[1]PYG por Negocios'!B22</f>
        <v>4.3412631188049007</v>
      </c>
      <c r="C23" s="81">
        <f>+'[1]PYG por Negocios'!C22</f>
        <v>1.9340106700356552</v>
      </c>
      <c r="D23" s="81">
        <f>+'[1]PYG por Negocios'!D22</f>
        <v>2.7423336350477552</v>
      </c>
      <c r="E23" s="81">
        <f>+'[1]PYG por Negocios'!E22</f>
        <v>0.89524923738159046</v>
      </c>
      <c r="F23" s="81">
        <f>+'[1]PYG por Negocios'!F22</f>
        <v>1.8991857163935411</v>
      </c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5" thickTop="1" x14ac:dyDescent="0.3">
      <c r="A24" s="82"/>
      <c r="B24" s="83"/>
      <c r="C24" s="83"/>
      <c r="D24" s="83"/>
      <c r="E24" s="33"/>
      <c r="F24" s="33"/>
    </row>
    <row r="25" spans="1:15" ht="14" x14ac:dyDescent="0.3">
      <c r="A25" s="70"/>
      <c r="B25" s="84"/>
      <c r="C25" s="84"/>
      <c r="D25" s="84"/>
      <c r="E25" s="33"/>
      <c r="F25" s="33"/>
    </row>
    <row r="26" spans="1:15" ht="14" x14ac:dyDescent="0.3">
      <c r="A26" s="70"/>
      <c r="B26" s="85"/>
      <c r="C26" s="85"/>
      <c r="D26" s="85"/>
      <c r="E26" s="33"/>
      <c r="F26" s="33"/>
    </row>
    <row r="27" spans="1:15" ht="14" x14ac:dyDescent="0.3">
      <c r="A27" s="86"/>
      <c r="B27" s="87"/>
      <c r="C27" s="87"/>
      <c r="D27" s="87"/>
      <c r="E27" s="33"/>
      <c r="F27" s="33"/>
    </row>
    <row r="28" spans="1:15" ht="14" x14ac:dyDescent="0.3">
      <c r="A28" s="88"/>
      <c r="B28" s="89"/>
      <c r="C28" s="89"/>
      <c r="D28" s="89"/>
      <c r="E28" s="33"/>
      <c r="F28" s="33"/>
    </row>
    <row r="29" spans="1:15" ht="17.25" customHeight="1" x14ac:dyDescent="0.3">
      <c r="A29" s="90"/>
      <c r="B29" s="91"/>
      <c r="C29" s="91"/>
      <c r="D29" s="91"/>
      <c r="E29" s="33"/>
      <c r="F29" s="33"/>
    </row>
    <row r="30" spans="1:15" ht="14" x14ac:dyDescent="0.3">
      <c r="A30" s="88"/>
      <c r="B30" s="92"/>
      <c r="C30" s="92"/>
      <c r="D30" s="92"/>
      <c r="E30" s="33"/>
      <c r="F30" s="33"/>
    </row>
    <row r="31" spans="1:15" ht="14" x14ac:dyDescent="0.3">
      <c r="A31" s="86"/>
      <c r="B31" s="93"/>
      <c r="C31" s="93"/>
      <c r="D31" s="93"/>
      <c r="E31" s="33"/>
      <c r="F31" s="33"/>
    </row>
    <row r="32" spans="1:15" ht="14" x14ac:dyDescent="0.3">
      <c r="A32" s="88"/>
      <c r="B32" s="92"/>
      <c r="C32" s="92"/>
      <c r="D32" s="92"/>
      <c r="E32" s="33"/>
      <c r="F32" s="33"/>
    </row>
    <row r="33" spans="1:6" ht="14" x14ac:dyDescent="0.3">
      <c r="A33" s="86"/>
      <c r="B33" s="93"/>
      <c r="C33" s="93"/>
      <c r="D33" s="93"/>
      <c r="E33" s="33"/>
      <c r="F33" s="33"/>
    </row>
    <row r="34" spans="1:6" ht="14" x14ac:dyDescent="0.3">
      <c r="A34" s="63"/>
      <c r="B34" s="63"/>
      <c r="C34" s="63"/>
      <c r="D34" s="63"/>
      <c r="E34" s="33"/>
      <c r="F34" s="33"/>
    </row>
    <row r="35" spans="1:6" ht="14" x14ac:dyDescent="0.3">
      <c r="A35" s="63"/>
      <c r="B35" s="63"/>
      <c r="C35" s="63"/>
      <c r="D35" s="63"/>
      <c r="E35" s="33"/>
      <c r="F35" s="33"/>
    </row>
    <row r="36" spans="1:6" ht="14" x14ac:dyDescent="0.3">
      <c r="A36" s="63"/>
      <c r="B36" s="63"/>
      <c r="C36" s="63"/>
      <c r="D36" s="63"/>
      <c r="E36" s="33"/>
      <c r="F36" s="33"/>
    </row>
    <row r="37" spans="1:6" ht="14" x14ac:dyDescent="0.3">
      <c r="A37" s="63"/>
      <c r="B37" s="63"/>
      <c r="C37" s="63"/>
      <c r="D37" s="63"/>
      <c r="E37" s="33"/>
      <c r="F37" s="33"/>
    </row>
    <row r="38" spans="1:6" ht="14" x14ac:dyDescent="0.3">
      <c r="A38" s="63"/>
      <c r="B38" s="63"/>
      <c r="C38" s="63"/>
      <c r="D38" s="63"/>
      <c r="E38" s="33"/>
      <c r="F38" s="33"/>
    </row>
    <row r="39" spans="1:6" ht="14" x14ac:dyDescent="0.3">
      <c r="A39" s="63"/>
      <c r="B39" s="63"/>
      <c r="C39" s="63"/>
      <c r="D39" s="63"/>
      <c r="E39" s="33"/>
      <c r="F39" s="33"/>
    </row>
    <row r="40" spans="1:6" ht="14" x14ac:dyDescent="0.3">
      <c r="A40" s="63"/>
      <c r="B40" s="63"/>
      <c r="C40" s="63"/>
      <c r="D40" s="63"/>
      <c r="E40" s="33"/>
      <c r="F40" s="33"/>
    </row>
    <row r="41" spans="1:6" ht="14" x14ac:dyDescent="0.3">
      <c r="A41" s="63"/>
      <c r="B41" s="63"/>
      <c r="C41" s="63"/>
      <c r="D41" s="63"/>
      <c r="E41" s="33"/>
      <c r="F41" s="33"/>
    </row>
    <row r="42" spans="1:6" ht="14" x14ac:dyDescent="0.3">
      <c r="A42" s="69"/>
      <c r="B42" s="69"/>
      <c r="C42" s="69"/>
      <c r="D42" s="68"/>
      <c r="E42" s="33"/>
      <c r="F42" s="33"/>
    </row>
    <row r="43" spans="1:6" ht="14" x14ac:dyDescent="0.3">
      <c r="A43" s="69"/>
      <c r="B43" s="69"/>
      <c r="C43" s="69"/>
      <c r="D43" s="68"/>
      <c r="E43" s="33"/>
      <c r="F43" s="33"/>
    </row>
    <row r="44" spans="1:6" ht="14" x14ac:dyDescent="0.3">
      <c r="A44" s="69"/>
      <c r="B44" s="69"/>
      <c r="C44" s="69"/>
      <c r="D44" s="68"/>
      <c r="E44" s="33"/>
      <c r="F44" s="33"/>
    </row>
    <row r="45" spans="1:6" ht="14" x14ac:dyDescent="0.3">
      <c r="A45" s="69"/>
      <c r="B45" s="69"/>
      <c r="C45" s="69"/>
      <c r="D45" s="68"/>
      <c r="E45" s="33"/>
      <c r="F45" s="33"/>
    </row>
    <row r="46" spans="1:6" ht="14" x14ac:dyDescent="0.3">
      <c r="A46" s="69"/>
      <c r="B46" s="69"/>
      <c r="C46" s="69"/>
      <c r="D46" s="68"/>
      <c r="E46" s="33"/>
      <c r="F46" s="33"/>
    </row>
    <row r="47" spans="1:6" ht="14" x14ac:dyDescent="0.3">
      <c r="A47" s="69"/>
      <c r="B47" s="69"/>
      <c r="C47" s="69"/>
      <c r="D47" s="68"/>
      <c r="E47" s="33"/>
      <c r="F47" s="33"/>
    </row>
    <row r="48" spans="1:6" ht="14" x14ac:dyDescent="0.3">
      <c r="A48" s="69"/>
      <c r="B48" s="69"/>
      <c r="C48" s="69"/>
      <c r="D48" s="68"/>
      <c r="E48" s="33"/>
      <c r="F48" s="33"/>
    </row>
    <row r="49" spans="1:6" ht="14" x14ac:dyDescent="0.3">
      <c r="A49" s="69"/>
      <c r="B49" s="69"/>
      <c r="C49" s="69"/>
      <c r="D49" s="68"/>
      <c r="E49" s="33"/>
      <c r="F49" s="33"/>
    </row>
    <row r="50" spans="1:6" ht="14" x14ac:dyDescent="0.3">
      <c r="A50" s="69"/>
      <c r="B50" s="69"/>
      <c r="C50" s="69"/>
      <c r="D50" s="68"/>
      <c r="E50" s="33"/>
      <c r="F50" s="33"/>
    </row>
    <row r="51" spans="1:6" ht="14.25" customHeight="1" x14ac:dyDescent="0.3">
      <c r="A51" s="69"/>
      <c r="B51" s="69"/>
      <c r="C51" s="69"/>
      <c r="D51" s="68"/>
      <c r="E51" s="33"/>
      <c r="F51" s="33"/>
    </row>
    <row r="52" spans="1:6" ht="14.25" customHeight="1" x14ac:dyDescent="0.3">
      <c r="A52" s="69"/>
      <c r="B52" s="69"/>
      <c r="C52" s="69"/>
      <c r="D52" s="68"/>
      <c r="E52" s="33"/>
      <c r="F52" s="33"/>
    </row>
    <row r="53" spans="1:6" ht="14.25" customHeight="1" x14ac:dyDescent="0.3">
      <c r="A53" s="69"/>
      <c r="B53" s="69"/>
      <c r="C53" s="69"/>
      <c r="D53" s="68"/>
      <c r="E53" s="33"/>
      <c r="F53" s="33"/>
    </row>
  </sheetData>
  <mergeCells count="2">
    <mergeCell ref="A5:C6"/>
    <mergeCell ref="B11:F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IU52"/>
  <sheetViews>
    <sheetView showGridLines="0" workbookViewId="0">
      <selection activeCell="B53" sqref="B53"/>
    </sheetView>
  </sheetViews>
  <sheetFormatPr defaultColWidth="0" defaultRowHeight="12.5" x14ac:dyDescent="0.2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 x14ac:dyDescent="0.25">
      <c r="A1" s="9"/>
      <c r="B1" s="9"/>
    </row>
    <row r="2" spans="1:3" x14ac:dyDescent="0.25">
      <c r="A2" s="9"/>
      <c r="B2" s="9"/>
    </row>
    <row r="3" spans="1:3" x14ac:dyDescent="0.25">
      <c r="A3" s="9"/>
      <c r="B3" s="9"/>
    </row>
    <row r="4" spans="1:3" x14ac:dyDescent="0.25">
      <c r="A4" s="9"/>
      <c r="B4" s="9"/>
    </row>
    <row r="5" spans="1:3" ht="20.5" x14ac:dyDescent="0.45">
      <c r="A5" s="152" t="s">
        <v>3</v>
      </c>
      <c r="B5" s="152"/>
    </row>
    <row r="6" spans="1:3" ht="7.5" customHeight="1" x14ac:dyDescent="0.3">
      <c r="A6" s="94"/>
      <c r="B6" s="95"/>
    </row>
    <row r="7" spans="1:3" ht="13" x14ac:dyDescent="0.3">
      <c r="A7" s="96"/>
      <c r="B7" s="97"/>
    </row>
    <row r="8" spans="1:3" ht="13" x14ac:dyDescent="0.3">
      <c r="A8" s="28"/>
      <c r="B8" s="28"/>
    </row>
    <row r="9" spans="1:3" ht="15.75" customHeight="1" x14ac:dyDescent="0.25">
      <c r="A9" s="98"/>
      <c r="B9" s="35" t="str">
        <f>+' P&amp;L'!C11</f>
        <v>1H25</v>
      </c>
    </row>
    <row r="10" spans="1:3" ht="13" thickBot="1" x14ac:dyDescent="0.3">
      <c r="A10" s="99"/>
      <c r="B10" s="37" t="s">
        <v>0</v>
      </c>
    </row>
    <row r="11" spans="1:3" ht="15" customHeight="1" thickTop="1" x14ac:dyDescent="0.3">
      <c r="A11" s="44" t="s">
        <v>33</v>
      </c>
      <c r="B11" s="100">
        <f>+'[1]Balance de Situación'!$B11</f>
        <v>133.04561576640089</v>
      </c>
      <c r="C11" s="22"/>
    </row>
    <row r="12" spans="1:3" ht="15" customHeight="1" x14ac:dyDescent="0.3">
      <c r="A12" s="44" t="s">
        <v>34</v>
      </c>
      <c r="B12" s="100">
        <f>+'[1]Balance de Situación'!$B12</f>
        <v>9.4359999999999999</v>
      </c>
      <c r="C12" s="22"/>
    </row>
    <row r="13" spans="1:3" ht="15" customHeight="1" x14ac:dyDescent="0.3">
      <c r="A13" s="44" t="s">
        <v>35</v>
      </c>
      <c r="B13" s="100">
        <f>+'[1]Balance de Situación'!$B13</f>
        <v>133.893</v>
      </c>
      <c r="C13" s="22"/>
    </row>
    <row r="14" spans="1:3" ht="14" x14ac:dyDescent="0.3">
      <c r="A14" s="44" t="s">
        <v>36</v>
      </c>
      <c r="B14" s="100">
        <f>+'[1]Balance de Situación'!$B14</f>
        <v>1261.9406255599999</v>
      </c>
      <c r="C14" s="22"/>
    </row>
    <row r="15" spans="1:3" ht="14" x14ac:dyDescent="0.3">
      <c r="A15" s="44" t="s">
        <v>37</v>
      </c>
      <c r="B15" s="100">
        <f>+'[1]Balance de Situación'!$B15</f>
        <v>237.36487752274417</v>
      </c>
      <c r="C15" s="22"/>
    </row>
    <row r="16" spans="1:3" ht="13.5" customHeight="1" x14ac:dyDescent="0.3">
      <c r="A16" s="44" t="s">
        <v>38</v>
      </c>
      <c r="B16" s="100">
        <f>+'[1]Balance de Situación'!$B16</f>
        <v>983.10927246182666</v>
      </c>
      <c r="C16" s="22"/>
    </row>
    <row r="17" spans="1:3" ht="14" x14ac:dyDescent="0.3">
      <c r="A17" s="58" t="s">
        <v>39</v>
      </c>
      <c r="B17" s="100">
        <f>+'[1]Balance de Situación'!$B17</f>
        <v>31.120519601887498</v>
      </c>
      <c r="C17" s="22"/>
    </row>
    <row r="18" spans="1:3" ht="14" x14ac:dyDescent="0.3">
      <c r="A18" s="40" t="s">
        <v>40</v>
      </c>
      <c r="B18" s="101">
        <f>+'[1]Balance de Situación'!$B18</f>
        <v>2789.9099109128588</v>
      </c>
      <c r="C18" s="22"/>
    </row>
    <row r="19" spans="1:3" ht="14" x14ac:dyDescent="0.3">
      <c r="A19" s="44" t="s">
        <v>41</v>
      </c>
      <c r="B19" s="100">
        <f>+'[1]Balance de Situación'!$B19</f>
        <v>201.917</v>
      </c>
      <c r="C19" s="22"/>
    </row>
    <row r="20" spans="1:3" ht="14" x14ac:dyDescent="0.3">
      <c r="A20" s="44" t="s">
        <v>42</v>
      </c>
      <c r="B20" s="100">
        <f>+'[1]Balance de Situación'!$B20</f>
        <v>2570.8357594392264</v>
      </c>
      <c r="C20" s="22"/>
    </row>
    <row r="21" spans="1:3" ht="14" x14ac:dyDescent="0.3">
      <c r="A21" s="44" t="s">
        <v>43</v>
      </c>
      <c r="B21" s="100">
        <f>+'[1]Balance de Situación'!$B21</f>
        <v>309.39473410130984</v>
      </c>
      <c r="C21" s="22"/>
    </row>
    <row r="22" spans="1:3" ht="14" x14ac:dyDescent="0.3">
      <c r="A22" s="44" t="s">
        <v>44</v>
      </c>
      <c r="B22" s="100">
        <f>+'[1]Balance de Situación'!$B22</f>
        <v>610.21553975539075</v>
      </c>
      <c r="C22" s="22"/>
    </row>
    <row r="23" spans="1:3" ht="14" x14ac:dyDescent="0.3">
      <c r="A23" s="40" t="s">
        <v>45</v>
      </c>
      <c r="B23" s="102">
        <f>+'[1]Balance de Situación'!$B23</f>
        <v>3692.3630332959269</v>
      </c>
      <c r="C23" s="22"/>
    </row>
    <row r="24" spans="1:3" ht="14.5" thickBot="1" x14ac:dyDescent="0.3">
      <c r="A24" s="103" t="s">
        <v>46</v>
      </c>
      <c r="B24" s="104">
        <f>+'[1]Balance de Situación'!$B24</f>
        <v>6482.2729442087857</v>
      </c>
      <c r="C24" s="22"/>
    </row>
    <row r="25" spans="1:3" ht="14" x14ac:dyDescent="0.3">
      <c r="A25" s="44" t="s">
        <v>47</v>
      </c>
      <c r="B25" s="100">
        <f>+'[1]Balance de Situación'!$B25</f>
        <v>1470.8544999999999</v>
      </c>
      <c r="C25" s="22"/>
    </row>
    <row r="26" spans="1:3" ht="14" x14ac:dyDescent="0.3">
      <c r="A26" s="58" t="s">
        <v>48</v>
      </c>
      <c r="B26" s="105">
        <f>+'[1]Balance de Situación'!$B26</f>
        <v>-33.035299999999999</v>
      </c>
      <c r="C26" s="22"/>
    </row>
    <row r="27" spans="1:3" ht="14" x14ac:dyDescent="0.3">
      <c r="A27" s="40" t="s">
        <v>49</v>
      </c>
      <c r="B27" s="102">
        <f>+'[1]Balance de Situación'!$B27</f>
        <v>1437.8191999999999</v>
      </c>
      <c r="C27" s="22"/>
    </row>
    <row r="28" spans="1:3" ht="14.5" thickBot="1" x14ac:dyDescent="0.3">
      <c r="A28" s="106" t="s">
        <v>50</v>
      </c>
      <c r="B28" s="107">
        <f>+'[1]Balance de Situación'!$B28</f>
        <v>14.888999999999999</v>
      </c>
      <c r="C28" s="22"/>
    </row>
    <row r="29" spans="1:3" ht="14.5" thickTop="1" x14ac:dyDescent="0.3">
      <c r="A29" s="40" t="s">
        <v>51</v>
      </c>
      <c r="B29" s="102">
        <f>+'[1]Balance de Situación'!$B29</f>
        <v>1452.7081999999998</v>
      </c>
      <c r="C29" s="22"/>
    </row>
    <row r="30" spans="1:3" ht="14" x14ac:dyDescent="0.3">
      <c r="A30" s="44" t="s">
        <v>52</v>
      </c>
      <c r="B30" s="100">
        <f>+'[1]Balance de Situación'!$B30</f>
        <v>82.17</v>
      </c>
      <c r="C30" s="22"/>
    </row>
    <row r="31" spans="1:3" ht="14" x14ac:dyDescent="0.3">
      <c r="A31" s="44" t="s">
        <v>53</v>
      </c>
      <c r="B31" s="100">
        <f>+'[1]Balance de Situación'!$B31</f>
        <v>543.98671585</v>
      </c>
      <c r="C31" s="22"/>
    </row>
    <row r="32" spans="1:3" ht="14" x14ac:dyDescent="0.3">
      <c r="A32" s="44" t="s">
        <v>54</v>
      </c>
      <c r="B32" s="100">
        <f>+'[1]Balance de Situación'!$B32</f>
        <v>1541.6759054559136</v>
      </c>
      <c r="C32" s="22"/>
    </row>
    <row r="33" spans="1:3" ht="14" x14ac:dyDescent="0.3">
      <c r="A33" s="44" t="s">
        <v>55</v>
      </c>
      <c r="B33" s="100">
        <f>+'[1]Balance de Situación'!$B33</f>
        <v>140.792</v>
      </c>
      <c r="C33" s="22"/>
    </row>
    <row r="34" spans="1:3" ht="14" x14ac:dyDescent="0.3">
      <c r="A34" s="44" t="s">
        <v>56</v>
      </c>
      <c r="B34" s="100">
        <f>+'[1]Balance de Situación'!$B34</f>
        <v>1.1847930531150659</v>
      </c>
      <c r="C34" s="22"/>
    </row>
    <row r="35" spans="1:3" ht="14" x14ac:dyDescent="0.3">
      <c r="A35" s="42" t="s">
        <v>57</v>
      </c>
      <c r="B35" s="105">
        <f>+'[1]Balance de Situación'!$B35</f>
        <v>4.7439999999999998</v>
      </c>
      <c r="C35" s="22"/>
    </row>
    <row r="36" spans="1:3" ht="14" x14ac:dyDescent="0.3">
      <c r="A36" s="40" t="s">
        <v>58</v>
      </c>
      <c r="B36" s="102">
        <f>+'[1]Balance de Situación'!$B36</f>
        <v>2314.5534143590285</v>
      </c>
      <c r="C36" s="22"/>
    </row>
    <row r="37" spans="1:3" ht="14" x14ac:dyDescent="0.3">
      <c r="A37" s="108" t="s">
        <v>59</v>
      </c>
      <c r="B37" s="100">
        <f>+'[1]Balance de Situación'!$B37</f>
        <v>75.344999999999999</v>
      </c>
      <c r="C37" s="22"/>
    </row>
    <row r="38" spans="1:3" ht="14" x14ac:dyDescent="0.3">
      <c r="A38" s="44" t="s">
        <v>60</v>
      </c>
      <c r="B38" s="100">
        <f>+'[1]Balance de Situación'!$B38</f>
        <v>117.8174437084555</v>
      </c>
      <c r="C38" s="22"/>
    </row>
    <row r="39" spans="1:3" ht="14" x14ac:dyDescent="0.3">
      <c r="A39" s="44" t="s">
        <v>61</v>
      </c>
      <c r="B39" s="100">
        <f>+'[1]Balance de Situación'!$B39</f>
        <v>172.24760136866382</v>
      </c>
      <c r="C39" s="22"/>
    </row>
    <row r="40" spans="1:3" ht="14" x14ac:dyDescent="0.3">
      <c r="A40" s="44" t="s">
        <v>62</v>
      </c>
      <c r="B40" s="100">
        <f>+'[1]Balance de Situación'!$B40</f>
        <v>1874.6451392043671</v>
      </c>
      <c r="C40" s="22"/>
    </row>
    <row r="41" spans="1:3" ht="14" x14ac:dyDescent="0.3">
      <c r="A41" s="44" t="s">
        <v>63</v>
      </c>
      <c r="B41" s="100">
        <f>+'[1]Balance de Situación'!$B41</f>
        <v>474.95653363454034</v>
      </c>
      <c r="C41" s="22"/>
    </row>
    <row r="42" spans="1:3" ht="14.5" thickBot="1" x14ac:dyDescent="0.35">
      <c r="A42" s="109" t="s">
        <v>64</v>
      </c>
      <c r="B42" s="110">
        <f>+'[1]Balance de Situación'!$B42</f>
        <v>2715.011717916027</v>
      </c>
      <c r="C42" s="22"/>
    </row>
    <row r="43" spans="1:3" ht="14.5" thickTop="1" x14ac:dyDescent="0.3">
      <c r="A43" s="40" t="s">
        <v>65</v>
      </c>
      <c r="B43" s="102">
        <f>+'[1]Balance de Situación'!$B43</f>
        <v>6482.2733322750555</v>
      </c>
      <c r="C43" s="22"/>
    </row>
    <row r="44" spans="1:3" ht="9.75" customHeight="1" x14ac:dyDescent="0.3">
      <c r="A44" s="94"/>
      <c r="B44" s="111">
        <f>+'[1]Balance de Situación'!$B44</f>
        <v>0</v>
      </c>
      <c r="C44" s="22"/>
    </row>
    <row r="45" spans="1:3" ht="14" x14ac:dyDescent="0.3">
      <c r="A45" s="44" t="s">
        <v>60</v>
      </c>
      <c r="B45" s="111">
        <f>+'[1]Balance de Situación'!$B45</f>
        <v>117.8174437084555</v>
      </c>
      <c r="C45" s="22"/>
    </row>
    <row r="46" spans="1:3" ht="14" x14ac:dyDescent="0.3">
      <c r="A46" s="44" t="s">
        <v>53</v>
      </c>
      <c r="B46" s="112">
        <f>+'[1]Balance de Situación'!$B46</f>
        <v>543.98671585</v>
      </c>
      <c r="C46" s="22"/>
    </row>
    <row r="47" spans="1:3" ht="14" x14ac:dyDescent="0.3">
      <c r="A47" s="113" t="s">
        <v>66</v>
      </c>
      <c r="B47" s="111">
        <f>+'[1]Balance de Situación'!$B47</f>
        <v>661.80415955845547</v>
      </c>
      <c r="C47" s="22"/>
    </row>
    <row r="48" spans="1:3" ht="14" x14ac:dyDescent="0.3">
      <c r="A48" s="44" t="s">
        <v>44</v>
      </c>
      <c r="B48" s="111">
        <f>+'[1]Balance de Situación'!$B48</f>
        <v>-610.21553975539075</v>
      </c>
      <c r="C48" s="22"/>
    </row>
    <row r="49" spans="1:3" ht="14.5" thickBot="1" x14ac:dyDescent="0.35">
      <c r="A49" s="114" t="s">
        <v>109</v>
      </c>
      <c r="B49" s="115">
        <f>+'[1]Balance de Situación'!$B49</f>
        <v>51.588619803064717</v>
      </c>
      <c r="C49" s="22"/>
    </row>
    <row r="50" spans="1:3" ht="14.5" thickTop="1" x14ac:dyDescent="0.3">
      <c r="A50" s="44" t="s">
        <v>107</v>
      </c>
      <c r="B50" s="111">
        <f>'[1]Balance de Situación'!$B$50</f>
        <v>-47.841896412346614</v>
      </c>
      <c r="C50" s="22"/>
    </row>
    <row r="51" spans="1:3" ht="14.5" thickBot="1" x14ac:dyDescent="0.35">
      <c r="A51" s="114" t="s">
        <v>108</v>
      </c>
      <c r="B51" s="115">
        <f>'[1]Balance de Situación'!$B$51</f>
        <v>3.7467233907181026</v>
      </c>
      <c r="C51" s="22"/>
    </row>
    <row r="52" spans="1:3" ht="13" thickTop="1" x14ac:dyDescent="0.25"/>
  </sheetData>
  <mergeCells count="1">
    <mergeCell ref="A5:B5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IU63"/>
  <sheetViews>
    <sheetView zoomScaleNormal="100" workbookViewId="0">
      <selection activeCell="A8" sqref="A8:B59"/>
    </sheetView>
  </sheetViews>
  <sheetFormatPr defaultColWidth="0" defaultRowHeight="0" customHeight="1" zeroHeight="1" x14ac:dyDescent="0.3"/>
  <cols>
    <col min="1" max="1" width="68" style="5" bestFit="1" customWidth="1"/>
    <col min="2" max="2" width="12" style="5" customWidth="1"/>
    <col min="3" max="255" width="11.453125" style="7" hidden="1" customWidth="1"/>
    <col min="256" max="16384" width="11.81640625" style="7" hidden="1"/>
  </cols>
  <sheetData>
    <row r="1" spans="1:3" ht="12.75" customHeight="1" x14ac:dyDescent="0.3">
      <c r="A1" s="20"/>
      <c r="B1" s="20"/>
    </row>
    <row r="2" spans="1:3" ht="12.75" customHeight="1" x14ac:dyDescent="0.3">
      <c r="A2" s="20"/>
      <c r="B2" s="20"/>
    </row>
    <row r="3" spans="1:3" ht="12.75" customHeight="1" x14ac:dyDescent="0.3">
      <c r="A3" s="20"/>
      <c r="B3" s="20"/>
    </row>
    <row r="4" spans="1:3" ht="21.75" customHeight="1" x14ac:dyDescent="0.45">
      <c r="A4" s="152" t="s">
        <v>4</v>
      </c>
      <c r="B4" s="152"/>
    </row>
    <row r="5" spans="1:3" ht="12.75" customHeight="1" x14ac:dyDescent="0.4">
      <c r="A5" s="116"/>
      <c r="B5" s="67"/>
    </row>
    <row r="6" spans="1:3" ht="12.75" customHeight="1" x14ac:dyDescent="0.4">
      <c r="A6" s="4"/>
    </row>
    <row r="7" spans="1:3" ht="12.75" customHeight="1" x14ac:dyDescent="0.4">
      <c r="A7" s="4"/>
    </row>
    <row r="8" spans="1:3" ht="12.75" customHeight="1" x14ac:dyDescent="0.4">
      <c r="A8" s="117"/>
      <c r="B8" s="69"/>
    </row>
    <row r="9" spans="1:3" ht="12.75" customHeight="1" x14ac:dyDescent="0.4">
      <c r="A9" s="117"/>
      <c r="B9" s="69"/>
    </row>
    <row r="10" spans="1:3" ht="15.75" customHeight="1" x14ac:dyDescent="0.3">
      <c r="A10" s="69"/>
      <c r="B10" s="35" t="str">
        <f>BS!B9</f>
        <v>1H25</v>
      </c>
    </row>
    <row r="11" spans="1:3" ht="13" thickBot="1" x14ac:dyDescent="0.3">
      <c r="A11" s="118"/>
      <c r="B11" s="37" t="s">
        <v>0</v>
      </c>
    </row>
    <row r="12" spans="1:3" ht="14.5" thickTop="1" x14ac:dyDescent="0.3">
      <c r="A12" s="119" t="s">
        <v>67</v>
      </c>
      <c r="B12" s="120">
        <f>+'[1]Cash Flow'!$B12</f>
        <v>282.80781735154289</v>
      </c>
      <c r="C12" s="26"/>
    </row>
    <row r="13" spans="1:3" ht="14" x14ac:dyDescent="0.3">
      <c r="A13" s="119" t="s">
        <v>68</v>
      </c>
      <c r="B13" s="120"/>
      <c r="C13" s="26"/>
    </row>
    <row r="14" spans="1:3" ht="14" x14ac:dyDescent="0.3">
      <c r="A14" s="121" t="s">
        <v>69</v>
      </c>
      <c r="B14" s="122">
        <f>+'[1]Cash Flow'!$B14</f>
        <v>55.94543920872259</v>
      </c>
      <c r="C14" s="26"/>
    </row>
    <row r="15" spans="1:3" ht="14" x14ac:dyDescent="0.3">
      <c r="A15" s="121" t="s">
        <v>70</v>
      </c>
      <c r="B15" s="122">
        <f>+'[1]Cash Flow'!$B15</f>
        <v>-46.807000000000002</v>
      </c>
      <c r="C15" s="26"/>
    </row>
    <row r="16" spans="1:3" ht="14" x14ac:dyDescent="0.3">
      <c r="A16" s="121" t="s">
        <v>71</v>
      </c>
      <c r="B16" s="122">
        <f>+'[1]Cash Flow'!$B16</f>
        <v>2.1</v>
      </c>
      <c r="C16" s="26"/>
    </row>
    <row r="17" spans="1:3" ht="14" x14ac:dyDescent="0.3">
      <c r="A17" s="121" t="s">
        <v>72</v>
      </c>
      <c r="B17" s="122">
        <f>+'[1]Cash Flow'!$B17</f>
        <v>-75.45</v>
      </c>
      <c r="C17" s="26"/>
    </row>
    <row r="18" spans="1:3" ht="14" x14ac:dyDescent="0.3">
      <c r="A18" s="119" t="s">
        <v>73</v>
      </c>
      <c r="B18" s="120">
        <f>+'[1]Cash Flow'!$B18</f>
        <v>0</v>
      </c>
      <c r="C18" s="26"/>
    </row>
    <row r="19" spans="1:3" ht="14" x14ac:dyDescent="0.3">
      <c r="A19" s="123" t="s">
        <v>74</v>
      </c>
      <c r="B19" s="124">
        <f>+'[1]Cash Flow'!$B19</f>
        <v>218.59625656026549</v>
      </c>
      <c r="C19" s="26"/>
    </row>
    <row r="20" spans="1:3" ht="14" x14ac:dyDescent="0.3">
      <c r="A20" s="121" t="s">
        <v>75</v>
      </c>
      <c r="B20" s="122">
        <f>+'[1]Cash Flow'!$B20</f>
        <v>-74.647081588424271</v>
      </c>
      <c r="C20" s="26"/>
    </row>
    <row r="21" spans="1:3" ht="14" x14ac:dyDescent="0.3">
      <c r="A21" s="121" t="s">
        <v>76</v>
      </c>
      <c r="B21" s="122">
        <f>+'[1]Cash Flow'!$B21</f>
        <v>-181.22200000000001</v>
      </c>
      <c r="C21" s="26"/>
    </row>
    <row r="22" spans="1:3" ht="14" x14ac:dyDescent="0.3">
      <c r="A22" s="121" t="s">
        <v>77</v>
      </c>
      <c r="B22" s="122">
        <f>+'[1]Cash Flow'!$B22</f>
        <v>182.52865308084583</v>
      </c>
      <c r="C22" s="26"/>
    </row>
    <row r="23" spans="1:3" ht="19.5" customHeight="1" x14ac:dyDescent="0.3">
      <c r="A23" s="123" t="s">
        <v>78</v>
      </c>
      <c r="B23" s="124">
        <f>+'[1]Cash Flow'!$B23</f>
        <v>-73.340428507578451</v>
      </c>
      <c r="C23" s="26"/>
    </row>
    <row r="24" spans="1:3" ht="19.5" customHeight="1" x14ac:dyDescent="0.3">
      <c r="A24" s="121" t="s">
        <v>79</v>
      </c>
      <c r="B24" s="122">
        <f>+'[1]Cash Flow'!$B24</f>
        <v>-8.7568429849954352</v>
      </c>
      <c r="C24" s="26"/>
    </row>
    <row r="25" spans="1:3" ht="14" x14ac:dyDescent="0.3">
      <c r="A25" s="121" t="s">
        <v>80</v>
      </c>
      <c r="B25" s="122">
        <f>+'[1]Cash Flow'!$B25</f>
        <v>-5.5973967920468857</v>
      </c>
      <c r="C25" s="26"/>
    </row>
    <row r="26" spans="1:3" ht="14" x14ac:dyDescent="0.3">
      <c r="A26" s="123" t="s">
        <v>81</v>
      </c>
      <c r="B26" s="124">
        <f>+'[1]Cash Flow'!$B26</f>
        <v>-14.35423977704232</v>
      </c>
      <c r="C26" s="26"/>
    </row>
    <row r="27" spans="1:3" ht="14" x14ac:dyDescent="0.3">
      <c r="A27" s="125" t="s">
        <v>82</v>
      </c>
      <c r="B27" s="126">
        <f>+'[1]Cash Flow'!$B27</f>
        <v>-7.8958147016106768</v>
      </c>
      <c r="C27" s="26"/>
    </row>
    <row r="28" spans="1:3" ht="14" x14ac:dyDescent="0.3">
      <c r="A28" s="125" t="s">
        <v>83</v>
      </c>
      <c r="B28" s="120">
        <f>+'[1]Cash Flow'!$B28</f>
        <v>-13.769926999999999</v>
      </c>
      <c r="C28" s="26"/>
    </row>
    <row r="29" spans="1:3" ht="14.5" thickBot="1" x14ac:dyDescent="0.35">
      <c r="A29" s="127" t="s">
        <v>84</v>
      </c>
      <c r="B29" s="126">
        <f>+'[1]Cash Flow'!$B29</f>
        <v>-43.963999999999999</v>
      </c>
      <c r="C29" s="26"/>
    </row>
    <row r="30" spans="1:3" ht="16.5" customHeight="1" thickTop="1" thickBot="1" x14ac:dyDescent="0.35">
      <c r="A30" s="128" t="s">
        <v>85</v>
      </c>
      <c r="B30" s="129">
        <f>+'[1]Cash Flow'!$B30</f>
        <v>65.271846574034043</v>
      </c>
      <c r="C30" s="26"/>
    </row>
    <row r="31" spans="1:3" ht="15" customHeight="1" thickTop="1" x14ac:dyDescent="0.3">
      <c r="A31" s="121" t="s">
        <v>86</v>
      </c>
      <c r="B31" s="122">
        <f>+'[1]Cash Flow'!$B31</f>
        <v>0</v>
      </c>
      <c r="C31" s="26"/>
    </row>
    <row r="32" spans="1:3" ht="14" x14ac:dyDescent="0.3">
      <c r="A32" s="121" t="s">
        <v>87</v>
      </c>
      <c r="B32" s="122">
        <f>+'[1]Cash Flow'!$B32</f>
        <v>-126.29745299999999</v>
      </c>
      <c r="C32" s="26"/>
    </row>
    <row r="33" spans="1:3" ht="14" x14ac:dyDescent="0.3">
      <c r="A33" s="121" t="s">
        <v>88</v>
      </c>
      <c r="B33" s="122">
        <f>+'[1]Cash Flow'!$B33</f>
        <v>0</v>
      </c>
      <c r="C33" s="26"/>
    </row>
    <row r="34" spans="1:3" ht="14" x14ac:dyDescent="0.3">
      <c r="A34" s="121" t="s">
        <v>89</v>
      </c>
      <c r="B34" s="122">
        <f>+'[1]Cash Flow'!$B34</f>
        <v>0</v>
      </c>
      <c r="C34" s="26"/>
    </row>
    <row r="35" spans="1:3" ht="14" x14ac:dyDescent="0.3">
      <c r="A35" s="121" t="s">
        <v>90</v>
      </c>
      <c r="B35" s="122">
        <f>+'[1]Cash Flow'!$B35</f>
        <v>0</v>
      </c>
      <c r="C35" s="26"/>
    </row>
    <row r="36" spans="1:3" ht="14.5" thickBot="1" x14ac:dyDescent="0.35">
      <c r="A36" s="121" t="s">
        <v>91</v>
      </c>
      <c r="B36" s="122">
        <f>+'[1]Cash Flow'!$B36</f>
        <v>-11.892491719851972</v>
      </c>
      <c r="C36" s="26"/>
    </row>
    <row r="37" spans="1:3" ht="15" thickTop="1" thickBot="1" x14ac:dyDescent="0.35">
      <c r="A37" s="128" t="s">
        <v>92</v>
      </c>
      <c r="B37" s="129">
        <f>+'[1]Cash Flow'!$B37</f>
        <v>-72.918098145817922</v>
      </c>
      <c r="C37" s="26"/>
    </row>
    <row r="38" spans="1:3" ht="14.5" thickTop="1" x14ac:dyDescent="0.3">
      <c r="A38" s="130"/>
      <c r="B38" s="131">
        <f>+'[1]Cash Flow'!$B38</f>
        <v>0</v>
      </c>
      <c r="C38" s="26"/>
    </row>
    <row r="39" spans="1:3" ht="14" x14ac:dyDescent="0.3">
      <c r="A39" s="119" t="s">
        <v>93</v>
      </c>
      <c r="B39" s="120">
        <f>+'[1]Cash Flow'!$B39</f>
        <v>-86.474792010756232</v>
      </c>
      <c r="C39" s="26"/>
    </row>
    <row r="40" spans="1:3" ht="14" x14ac:dyDescent="0.3">
      <c r="A40" s="121" t="s">
        <v>92</v>
      </c>
      <c r="B40" s="122">
        <f>+'[1]Cash Flow'!$B40</f>
        <v>72.918098145817922</v>
      </c>
      <c r="C40" s="26"/>
    </row>
    <row r="41" spans="1:3" ht="14.5" thickBot="1" x14ac:dyDescent="0.35">
      <c r="A41" s="121" t="s">
        <v>94</v>
      </c>
      <c r="B41" s="122">
        <f>+'[1]Cash Flow'!$B41</f>
        <v>17.303417255656413</v>
      </c>
      <c r="C41" s="26"/>
    </row>
    <row r="42" spans="1:3" ht="14.5" thickTop="1" x14ac:dyDescent="0.3">
      <c r="A42" s="132" t="s">
        <v>95</v>
      </c>
      <c r="B42" s="133">
        <f>+'[1]Cash Flow'!$B42</f>
        <v>3.7467233907181026</v>
      </c>
      <c r="C42" s="26"/>
    </row>
    <row r="43" spans="1:3" ht="14" x14ac:dyDescent="0.3">
      <c r="A43" s="69"/>
      <c r="B43" s="69"/>
      <c r="C43" s="26"/>
    </row>
    <row r="44" spans="1:3" ht="14" x14ac:dyDescent="0.3">
      <c r="A44" s="127" t="s">
        <v>110</v>
      </c>
      <c r="B44" s="134">
        <f>'[1]Cash Flow'!$B44</f>
        <v>-615.98800000000006</v>
      </c>
      <c r="C44" s="26"/>
    </row>
    <row r="45" spans="1:3" ht="14" x14ac:dyDescent="0.3">
      <c r="A45" s="121" t="s">
        <v>111</v>
      </c>
      <c r="B45" s="122">
        <f>'[1]Cash Flow'!$B45</f>
        <v>15.25</v>
      </c>
      <c r="C45" s="26"/>
    </row>
    <row r="46" spans="1:3" ht="14" x14ac:dyDescent="0.3">
      <c r="A46" s="121" t="s">
        <v>112</v>
      </c>
      <c r="B46" s="122">
        <f>'[1]Cash Flow'!$B46</f>
        <v>-130.23753431355533</v>
      </c>
      <c r="C46" s="26"/>
    </row>
    <row r="47" spans="1:3" ht="14" x14ac:dyDescent="0.3">
      <c r="A47" s="121" t="s">
        <v>113</v>
      </c>
      <c r="B47" s="135">
        <f>'[1]Cash Flow'!$B47</f>
        <v>72.918098145817922</v>
      </c>
      <c r="C47" s="26"/>
    </row>
    <row r="48" spans="1:3" ht="14" x14ac:dyDescent="0.3">
      <c r="A48" s="125" t="s">
        <v>114</v>
      </c>
      <c r="B48" s="126">
        <f>'[1]Cash Flow'!$B48</f>
        <v>-658.05743616773748</v>
      </c>
      <c r="C48" s="26"/>
    </row>
    <row r="49" spans="1:3" ht="14" x14ac:dyDescent="0.3">
      <c r="A49" s="125" t="s">
        <v>115</v>
      </c>
      <c r="B49" s="126">
        <f>'[1]Cash Flow'!$B49</f>
        <v>661.80415955845558</v>
      </c>
      <c r="C49" s="26"/>
    </row>
    <row r="50" spans="1:3" ht="14" x14ac:dyDescent="0.3">
      <c r="A50" s="125" t="s">
        <v>116</v>
      </c>
      <c r="B50" s="126">
        <f>'[1]Cash Flow'!$B50</f>
        <v>3.7467233907181026</v>
      </c>
      <c r="C50" s="26"/>
    </row>
    <row r="51" spans="1:3" ht="14" x14ac:dyDescent="0.3">
      <c r="A51" s="136"/>
      <c r="B51" s="69"/>
    </row>
    <row r="52" spans="1:3" ht="14" x14ac:dyDescent="0.3">
      <c r="A52" s="69"/>
      <c r="B52" s="69"/>
    </row>
    <row r="53" spans="1:3" ht="14" x14ac:dyDescent="0.3">
      <c r="A53" s="69"/>
      <c r="B53" s="69"/>
    </row>
    <row r="54" spans="1:3" ht="14" x14ac:dyDescent="0.3">
      <c r="A54" s="69"/>
      <c r="B54" s="69"/>
    </row>
    <row r="55" spans="1:3" ht="14" x14ac:dyDescent="0.3">
      <c r="A55" s="69"/>
      <c r="B55" s="69"/>
    </row>
    <row r="56" spans="1:3" ht="14" x14ac:dyDescent="0.3">
      <c r="A56" s="69"/>
      <c r="B56" s="69"/>
    </row>
    <row r="57" spans="1:3" ht="14" x14ac:dyDescent="0.3">
      <c r="A57" s="69"/>
      <c r="B57" s="69"/>
    </row>
    <row r="58" spans="1:3" ht="14" x14ac:dyDescent="0.3">
      <c r="A58" s="69"/>
      <c r="B58" s="69"/>
    </row>
    <row r="59" spans="1:3" ht="14" x14ac:dyDescent="0.3">
      <c r="A59" s="69"/>
      <c r="B59" s="69"/>
    </row>
    <row r="60" spans="1:3" ht="14" x14ac:dyDescent="0.3">
      <c r="A60" s="3"/>
      <c r="B60" s="3"/>
    </row>
    <row r="61" spans="1:3" ht="14.25" hidden="1" customHeight="1" x14ac:dyDescent="0.3">
      <c r="A61" s="3"/>
      <c r="B61" s="3"/>
    </row>
    <row r="62" spans="1:3" ht="0" hidden="1" customHeight="1" x14ac:dyDescent="0.3">
      <c r="A62" s="3"/>
      <c r="B62" s="3"/>
    </row>
    <row r="63" spans="1:3" ht="0" hidden="1" customHeight="1" x14ac:dyDescent="0.3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IV23"/>
  <sheetViews>
    <sheetView workbookViewId="0">
      <selection activeCell="A8" sqref="A8:B9"/>
    </sheetView>
  </sheetViews>
  <sheetFormatPr defaultColWidth="0" defaultRowHeight="13" x14ac:dyDescent="0.3"/>
  <cols>
    <col min="1" max="1" width="39.1796875" style="28" bestFit="1" customWidth="1"/>
    <col min="2" max="2" width="7.54296875" style="28" customWidth="1"/>
    <col min="3" max="255" width="11.453125" style="1" hidden="1" customWidth="1"/>
    <col min="256" max="16384" width="15.1796875" style="1" hidden="1"/>
  </cols>
  <sheetData>
    <row r="1" spans="1:256" s="15" customFormat="1" ht="6" customHeight="1" x14ac:dyDescent="0.3">
      <c r="A1" s="18"/>
      <c r="B1" s="18"/>
    </row>
    <row r="2" spans="1:256" s="15" customFormat="1" ht="6" customHeight="1" x14ac:dyDescent="0.3">
      <c r="A2" s="18"/>
      <c r="B2" s="18"/>
    </row>
    <row r="3" spans="1:256" s="15" customFormat="1" ht="6" customHeight="1" x14ac:dyDescent="0.3">
      <c r="A3" s="18"/>
      <c r="B3" s="18"/>
    </row>
    <row r="4" spans="1:256" s="15" customFormat="1" ht="6" customHeight="1" x14ac:dyDescent="0.3">
      <c r="A4" s="18"/>
      <c r="B4" s="18"/>
    </row>
    <row r="5" spans="1:256" s="15" customFormat="1" ht="6" customHeight="1" x14ac:dyDescent="0.3">
      <c r="A5" s="18"/>
      <c r="B5" s="18"/>
    </row>
    <row r="6" spans="1:256" s="15" customFormat="1" ht="6" customHeight="1" x14ac:dyDescent="0.3">
      <c r="A6" s="18"/>
      <c r="B6" s="18"/>
    </row>
    <row r="7" spans="1:256" s="15" customFormat="1" ht="6" customHeight="1" x14ac:dyDescent="0.3">
      <c r="A7" s="18"/>
      <c r="B7" s="18"/>
    </row>
    <row r="8" spans="1:256" s="17" customFormat="1" ht="24.75" customHeight="1" x14ac:dyDescent="0.3">
      <c r="A8" s="152" t="s">
        <v>5</v>
      </c>
      <c r="B8" s="152"/>
    </row>
    <row r="9" spans="1:256" s="17" customFormat="1" ht="14.25" customHeight="1" x14ac:dyDescent="0.3">
      <c r="A9" s="152"/>
      <c r="B9" s="152"/>
    </row>
    <row r="10" spans="1:256" s="15" customFormat="1" ht="13.5" x14ac:dyDescent="0.3">
      <c r="A10" s="137"/>
      <c r="B10" s="137"/>
    </row>
    <row r="11" spans="1:256" s="13" customFormat="1" ht="13.5" x14ac:dyDescent="0.3">
      <c r="A11" s="28"/>
      <c r="B11" s="28"/>
    </row>
    <row r="12" spans="1:256" s="13" customFormat="1" ht="13.5" x14ac:dyDescent="0.3">
      <c r="A12" s="28"/>
      <c r="B12" s="28"/>
    </row>
    <row r="13" spans="1:256" s="13" customFormat="1" ht="13.5" x14ac:dyDescent="0.3">
      <c r="A13" s="28"/>
      <c r="B13" s="28"/>
    </row>
    <row r="14" spans="1:256" s="13" customFormat="1" ht="13.5" x14ac:dyDescent="0.3">
      <c r="A14" s="28"/>
      <c r="B14" s="28"/>
    </row>
    <row r="15" spans="1:256" s="13" customFormat="1" ht="15" x14ac:dyDescent="0.35">
      <c r="A15" s="138"/>
      <c r="B15" s="28"/>
      <c r="C15" s="21"/>
      <c r="IV15" s="21"/>
    </row>
    <row r="16" spans="1:256" s="13" customFormat="1" ht="15" x14ac:dyDescent="0.35">
      <c r="A16" s="139"/>
      <c r="B16" s="35" t="str">
        <f>+'Cash Flow'!B10</f>
        <v>1H25</v>
      </c>
      <c r="C16" s="21"/>
      <c r="IV16" s="21"/>
    </row>
    <row r="17" spans="1:256" s="13" customFormat="1" ht="15.5" thickBot="1" x14ac:dyDescent="0.4">
      <c r="A17" s="99"/>
      <c r="B17" s="37" t="s">
        <v>0</v>
      </c>
      <c r="C17" s="21"/>
      <c r="IV17" s="21"/>
    </row>
    <row r="18" spans="1:256" s="16" customFormat="1" ht="15.5" thickTop="1" x14ac:dyDescent="0.35">
      <c r="A18" s="140" t="s">
        <v>13</v>
      </c>
      <c r="B18" s="141">
        <f>+'[1]Mercados_Areas Geográficas'!$B13</f>
        <v>1245.3883233269066</v>
      </c>
      <c r="C18" s="21"/>
      <c r="IV18" s="21"/>
    </row>
    <row r="19" spans="1:256" s="16" customFormat="1" ht="15" x14ac:dyDescent="0.35">
      <c r="A19" s="140" t="s">
        <v>14</v>
      </c>
      <c r="B19" s="142">
        <f>+'[1]Mercados_Areas Geográficas'!$B14</f>
        <v>487.500334857111</v>
      </c>
      <c r="C19" s="21"/>
      <c r="IV19" s="21"/>
    </row>
    <row r="20" spans="1:256" s="16" customFormat="1" ht="15" x14ac:dyDescent="0.35">
      <c r="A20" s="140" t="s">
        <v>15</v>
      </c>
      <c r="B20" s="142">
        <f>+'[1]Mercados_Areas Geográficas'!$B15</f>
        <v>520.11624901163327</v>
      </c>
      <c r="C20" s="21"/>
      <c r="IV20" s="21"/>
    </row>
    <row r="21" spans="1:256" s="16" customFormat="1" ht="15" x14ac:dyDescent="0.35">
      <c r="A21" s="143" t="s">
        <v>16</v>
      </c>
      <c r="B21" s="142">
        <f>+'[1]Mercados_Areas Geográficas'!$B16</f>
        <v>196.78945845640561</v>
      </c>
      <c r="C21" s="21"/>
      <c r="IV21" s="21"/>
    </row>
    <row r="22" spans="1:256" s="16" customFormat="1" ht="16.5" customHeight="1" thickBot="1" x14ac:dyDescent="0.4">
      <c r="A22" s="144" t="s">
        <v>7</v>
      </c>
      <c r="B22" s="145">
        <f>+'[1]Mercados_Areas Geográficas'!$B17</f>
        <v>2449.7943656520565</v>
      </c>
      <c r="C22" s="21"/>
      <c r="IV22" s="21"/>
    </row>
    <row r="23" spans="1:256" ht="14.5" thickTop="1" x14ac:dyDescent="0.25">
      <c r="A23" s="153"/>
      <c r="B23" s="153"/>
    </row>
  </sheetData>
  <mergeCells count="2">
    <mergeCell ref="A8:B9"/>
    <mergeCell ref="A23:B23"/>
  </mergeCells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P&amp;L'!Print_Area</vt:lpstr>
      <vt:lpstr>Index!Print_Area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García Alamán Sánchez, Margarita</cp:lastModifiedBy>
  <cp:lastPrinted>2020-02-27T08:53:47Z</cp:lastPrinted>
  <dcterms:created xsi:type="dcterms:W3CDTF">2003-04-23T10:05:17Z</dcterms:created>
  <dcterms:modified xsi:type="dcterms:W3CDTF">2025-07-21T10:45:33Z</dcterms:modified>
</cp:coreProperties>
</file>