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2\1T22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<sst xmlns="http://schemas.openxmlformats.org/spreadsheetml/2006/main" count="123" uniqueCount="113">
  <si>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</si>
  <si>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</si>
  <si>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</si>
  <si>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</si>
  <si>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</si>
  <si>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</si>
  <si>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</si>
  <si>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</si>
  <si>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</si>
  <si>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</si>
  <si>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</si>
  <si>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</si>
  <si>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</si>
  <si>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r>
      <t>(1)</t>
    </r>
    <r>
      <rPr>
        <i/>
        <sz val="8"/>
        <color indexed="61"/>
        <rFont val="Times New Roman"/>
        <family val="1"/>
      </rPr>
      <t xml:space="preserve">   </t>
    </r>
    <r>
      <rPr>
        <i/>
        <sz val="8"/>
        <color indexed="61"/>
        <rFont val="Arial"/>
        <family val="2"/>
      </rPr>
      <t>El efecto NIIF 16 se encuentra recogido en el epígrafe “Variación de otros pasivos financieros”</t>
    </r>
  </si>
  <si>
    <t>1T22 (NIIF)</t>
  </si>
  <si>
    <t>1T22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</si>
  <si>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</si>
  <si>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</si>
  <si>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</si>
  <si>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</si>
  <si>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</si>
  <si>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</si>
  <si>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</si>
  <si>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</si>
  <si>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</si>
  <si>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</si>
  <si>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</si>
  <si>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</si>
  <si>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</si>
  <si>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</si>
  <si>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</si>
  <si>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</si>
  <si>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Ingresos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</si>
  <si>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</si>
  <si>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</si>
  <si>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</si>
  <si>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</si>
  <si>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</si>
  <si>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</si>
  <si>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</si>
  <si>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</si>
  <si>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</si>
  <si>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</si>
  <si>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</si>
  <si>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</si>
  <si>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</si>
  <si>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</si>
  <si>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</si>
  <si>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</si>
  <si>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</si>
  <si>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</si>
  <si>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</si>
  <si>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</si>
  <si>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</si>
  <si>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</si>
  <si>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</si>
  <si>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</si>
  <si>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</si>
  <si>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</si>
  <si>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</si>
  <si>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</si>
  <si>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</si>
  <si>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</si>
  <si>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</si>
  <si>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</si>
  <si>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</si>
  <si>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</si>
  <si>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</si>
  <si>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</si>
  <si>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</si>
  <si>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</si>
  <si>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</si>
  <si>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</si>
  <si>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</si>
  <si>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</si>
  <si>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</si>
  <si>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</si>
  <si>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</si>
  <si>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</si>
  <si>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</si>
  <si>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</si>
  <si>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</si>
  <si>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</si>
  <si>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</si>
  <si>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</si>
  <si>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</si>
  <si>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</si>
  <si>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</si>
  <si>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</si>
  <si>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</si>
  <si>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</si>
  <si>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</si>
  <si>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</si>
  <si>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</si>
  <si>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</si>
  <si>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Tesorería procedente de las actividades operativas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</si>
  <si>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</si>
  <si>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</si>
  <si>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</si>
  <si>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</si>
  <si>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 (1)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</si>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</sst>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2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i/>
      <sz val="8"/>
      <color indexed="61"/>
      <name val="Arial"/>
      <family val="2"/>
    </font>
    <font>
      <i/>
      <sz val="8"/>
      <color indexed="61"/>
      <name val="Times New Roman"/>
      <family val="1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41" fillId="0" borderId="0">
      <alignment vertical="center"/>
    </xf>
  </cellStyleXfs>
  <cellXfs count="15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5" borderId="0" xfId="0" applyFill="1" applyBorder="1"/>
    <xf numFmtId="0" fontId="0" fillId="5" borderId="0" xfId="0" applyFill="1"/>
    <xf numFmtId="0" fontId="31" fillId="3" borderId="0" xfId="0" applyFont="1" applyFill="1" applyBorder="1"/>
    <xf numFmtId="0" fontId="32" fillId="3" borderId="4" xfId="0" applyFont="1" applyFill="1" applyBorder="1"/>
    <xf numFmtId="0" fontId="32" fillId="3" borderId="0" xfId="0" applyFont="1" applyFill="1" applyBorder="1"/>
    <xf numFmtId="0" fontId="31" fillId="3" borderId="9" xfId="0" applyFont="1" applyFill="1" applyBorder="1"/>
    <xf numFmtId="0" fontId="31" fillId="3" borderId="10" xfId="0" applyFont="1" applyFill="1" applyBorder="1"/>
    <xf numFmtId="0" fontId="33" fillId="3" borderId="11" xfId="0" applyFont="1" applyFill="1" applyBorder="1"/>
    <xf numFmtId="0" fontId="32" fillId="3" borderId="12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2" fillId="3" borderId="14" xfId="0" applyFont="1" applyFill="1" applyBorder="1"/>
    <xf numFmtId="0" fontId="31" fillId="3" borderId="12" xfId="0" applyFont="1" applyFill="1" applyBorder="1" applyAlignment="1">
      <alignment horizontal="left"/>
    </xf>
    <xf numFmtId="166" fontId="31" fillId="2" borderId="1" xfId="0" applyNumberFormat="1" applyFont="1" applyFill="1" applyBorder="1" applyAlignment="1">
      <alignment horizontal="center" vertical="center"/>
    </xf>
    <xf numFmtId="166" fontId="32" fillId="2" borderId="3" xfId="0" applyNumberFormat="1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/>
    </xf>
    <xf numFmtId="166" fontId="32" fillId="2" borderId="3" xfId="1" applyNumberFormat="1" applyFont="1" applyFill="1" applyBorder="1" applyAlignment="1">
      <alignment horizontal="center" vertical="center"/>
    </xf>
    <xf numFmtId="166" fontId="31" fillId="2" borderId="15" xfId="1" applyNumberFormat="1" applyFont="1" applyFill="1" applyBorder="1" applyAlignment="1">
      <alignment horizontal="center" vertical="center"/>
    </xf>
    <xf numFmtId="166" fontId="31" fillId="2" borderId="16" xfId="1" applyNumberFormat="1" applyFont="1" applyFill="1" applyBorder="1" applyAlignment="1">
      <alignment horizontal="center" vertical="center"/>
    </xf>
    <xf numFmtId="166" fontId="31" fillId="2" borderId="1" xfId="1" applyNumberFormat="1" applyFont="1" applyFill="1" applyBorder="1" applyAlignment="1">
      <alignment horizontal="center" vertical="center"/>
    </xf>
    <xf numFmtId="166" fontId="32" fillId="2" borderId="7" xfId="0" applyNumberFormat="1" applyFont="1" applyFill="1" applyBorder="1" applyAlignment="1">
      <alignment horizontal="center" vertical="center"/>
    </xf>
    <xf numFmtId="166" fontId="31" fillId="2" borderId="8" xfId="0" applyNumberFormat="1" applyFont="1" applyFill="1" applyBorder="1" applyAlignment="1">
      <alignment horizontal="center"/>
    </xf>
    <xf numFmtId="166" fontId="31" fillId="2" borderId="7" xfId="0" applyNumberFormat="1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 wrapText="1"/>
    </xf>
    <xf numFmtId="168" fontId="31" fillId="2" borderId="17" xfId="1" applyNumberFormat="1" applyFont="1" applyFill="1" applyBorder="1" applyAlignment="1">
      <alignment horizontal="center" vertical="center"/>
    </xf>
    <xf numFmtId="164" fontId="31" fillId="2" borderId="7" xfId="2" applyNumberFormat="1" applyFont="1" applyFill="1" applyBorder="1" applyAlignment="1">
      <alignment horizontal="center" vertical="center"/>
    </xf>
    <xf numFmtId="0" fontId="31" fillId="3" borderId="18" xfId="0" applyFont="1" applyFill="1" applyBorder="1"/>
    <xf numFmtId="164" fontId="31" fillId="3" borderId="12" xfId="2" applyNumberFormat="1" applyFont="1" applyFill="1" applyBorder="1" applyAlignment="1">
      <alignment horizontal="left"/>
    </xf>
    <xf numFmtId="167" fontId="32" fillId="2" borderId="1" xfId="1" applyNumberFormat="1" applyFont="1" applyFill="1" applyBorder="1" applyAlignment="1">
      <alignment horizontal="center" vertical="center"/>
    </xf>
    <xf numFmtId="167" fontId="31" fillId="2" borderId="15" xfId="1" applyNumberFormat="1" applyFont="1" applyFill="1" applyBorder="1" applyAlignment="1">
      <alignment horizontal="center" vertical="center"/>
    </xf>
    <xf numFmtId="167" fontId="31" fillId="2" borderId="19" xfId="1" applyNumberFormat="1" applyFont="1" applyFill="1" applyBorder="1" applyAlignment="1">
      <alignment horizontal="center" vertical="center"/>
    </xf>
    <xf numFmtId="167" fontId="32" fillId="2" borderId="3" xfId="1" applyNumberFormat="1" applyFont="1" applyFill="1" applyBorder="1" applyAlignment="1">
      <alignment horizontal="center" vertical="center"/>
    </xf>
    <xf numFmtId="167" fontId="31" fillId="2" borderId="1" xfId="1" applyNumberFormat="1" applyFont="1" applyFill="1" applyBorder="1" applyAlignment="1">
      <alignment horizontal="center" vertical="center"/>
    </xf>
    <xf numFmtId="167" fontId="32" fillId="2" borderId="7" xfId="1" applyNumberFormat="1" applyFont="1" applyFill="1" applyBorder="1" applyAlignment="1">
      <alignment horizontal="center" vertical="center"/>
    </xf>
    <xf numFmtId="167" fontId="31" fillId="2" borderId="7" xfId="0" applyNumberFormat="1" applyFont="1" applyFill="1" applyBorder="1" applyAlignment="1">
      <alignment horizontal="center"/>
    </xf>
    <xf numFmtId="167" fontId="31" fillId="3" borderId="19" xfId="1" applyNumberFormat="1" applyFont="1" applyFill="1" applyBorder="1" applyAlignment="1">
      <alignment vertical="center"/>
    </xf>
    <xf numFmtId="167" fontId="32" fillId="3" borderId="7" xfId="1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wrapText="1"/>
    </xf>
    <xf numFmtId="167" fontId="31" fillId="3" borderId="7" xfId="0" applyNumberFormat="1" applyFont="1" applyFill="1" applyBorder="1" applyAlignment="1"/>
    <xf numFmtId="0" fontId="31" fillId="3" borderId="20" xfId="0" applyFont="1" applyFill="1" applyBorder="1"/>
    <xf numFmtId="0" fontId="32" fillId="3" borderId="21" xfId="0" applyFont="1" applyFill="1" applyBorder="1"/>
    <xf numFmtId="166" fontId="31" fillId="3" borderId="1" xfId="0" applyNumberFormat="1" applyFont="1" applyFill="1" applyBorder="1" applyAlignment="1">
      <alignment horizontal="center" vertical="center"/>
    </xf>
    <xf numFmtId="166" fontId="32" fillId="3" borderId="1" xfId="0" applyNumberFormat="1" applyFont="1" applyFill="1" applyBorder="1" applyAlignment="1">
      <alignment horizontal="center" vertical="center"/>
    </xf>
    <xf numFmtId="166" fontId="31" fillId="3" borderId="3" xfId="0" applyNumberFormat="1" applyFont="1" applyFill="1" applyBorder="1" applyAlignment="1">
      <alignment horizontal="center" vertical="center"/>
    </xf>
    <xf numFmtId="166" fontId="31" fillId="3" borderId="5" xfId="0" applyNumberFormat="1" applyFont="1" applyFill="1" applyBorder="1" applyAlignment="1">
      <alignment horizontal="center" vertical="center"/>
    </xf>
    <xf numFmtId="166" fontId="31" fillId="3" borderId="6" xfId="0" applyNumberFormat="1" applyFont="1" applyFill="1" applyBorder="1" applyAlignment="1">
      <alignment horizontal="center" vertical="center"/>
    </xf>
    <xf numFmtId="166" fontId="32" fillId="3" borderId="0" xfId="0" applyNumberFormat="1" applyFont="1" applyFill="1" applyBorder="1" applyAlignment="1">
      <alignment horizontal="center" vertical="center"/>
    </xf>
    <xf numFmtId="166" fontId="31" fillId="3" borderId="8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3" fontId="31" fillId="2" borderId="22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/>
    </xf>
    <xf numFmtId="167" fontId="32" fillId="3" borderId="3" xfId="1" applyNumberFormat="1" applyFont="1" applyFill="1" applyBorder="1" applyAlignment="1">
      <alignment horizontal="center" vertical="center"/>
    </xf>
    <xf numFmtId="167" fontId="31" fillId="3" borderId="22" xfId="0" applyNumberFormat="1" applyFont="1" applyFill="1" applyBorder="1" applyAlignment="1">
      <alignment horizontal="center"/>
    </xf>
    <xf numFmtId="169" fontId="31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2" fillId="2" borderId="23" xfId="0" applyNumberFormat="1" applyFont="1" applyFill="1" applyBorder="1" applyAlignment="1">
      <alignment horizontal="center" vertical="center"/>
    </xf>
    <xf numFmtId="164" fontId="31" fillId="3" borderId="27" xfId="2" applyNumberFormat="1" applyFont="1" applyFill="1" applyBorder="1" applyAlignment="1">
      <alignment horizontal="left"/>
    </xf>
    <xf numFmtId="169" fontId="31" fillId="2" borderId="28" xfId="2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left"/>
    </xf>
    <xf numFmtId="168" fontId="31" fillId="2" borderId="6" xfId="0" applyNumberFormat="1" applyFont="1" applyFill="1" applyBorder="1" applyAlignment="1">
      <alignment horizontal="center" vertical="center"/>
    </xf>
    <xf numFmtId="168" fontId="31" fillId="2" borderId="30" xfId="0" applyNumberFormat="1" applyFont="1" applyFill="1" applyBorder="1" applyAlignment="1">
      <alignment horizontal="center" vertical="center"/>
    </xf>
    <xf numFmtId="166" fontId="31" fillId="3" borderId="1" xfId="0" applyNumberFormat="1" applyFont="1" applyFill="1" applyBorder="1" applyAlignment="1">
      <alignment horizontal="left" vertical="center"/>
    </xf>
    <xf numFmtId="166" fontId="32" fillId="3" borderId="1" xfId="0" applyNumberFormat="1" applyFont="1" applyFill="1" applyBorder="1" applyAlignment="1">
      <alignment horizontal="left" vertical="center"/>
    </xf>
    <xf numFmtId="166" fontId="31" fillId="3" borderId="3" xfId="0" applyNumberFormat="1" applyFont="1" applyFill="1" applyBorder="1" applyAlignment="1">
      <alignment horizontal="left" vertical="center"/>
    </xf>
    <xf numFmtId="166" fontId="31" fillId="3" borderId="5" xfId="0" applyNumberFormat="1" applyFont="1" applyFill="1" applyBorder="1" applyAlignment="1">
      <alignment horizontal="left" vertical="center"/>
    </xf>
    <xf numFmtId="166" fontId="31" fillId="3" borderId="6" xfId="0" applyNumberFormat="1" applyFont="1" applyFill="1" applyBorder="1" applyAlignment="1">
      <alignment horizontal="left" vertical="center"/>
    </xf>
    <xf numFmtId="166" fontId="32" fillId="3" borderId="0" xfId="0" applyNumberFormat="1" applyFont="1" applyFill="1" applyBorder="1" applyAlignment="1">
      <alignment horizontal="left" vertical="center"/>
    </xf>
    <xf numFmtId="166" fontId="31" fillId="3" borderId="8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/>
    </xf>
    <xf numFmtId="3" fontId="31" fillId="2" borderId="22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3" fontId="32" fillId="2" borderId="23" xfId="0" applyNumberFormat="1" applyFont="1" applyFill="1" applyBorder="1" applyAlignment="1">
      <alignment horizontal="left" vertical="center"/>
    </xf>
    <xf numFmtId="1" fontId="32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9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0" fontId="36" fillId="5" borderId="0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28" fillId="4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D8" sqref="D8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1" t="s">
        <v>3</v>
      </c>
      <c r="E6" s="151"/>
    </row>
    <row r="7" spans="1:9" s="66" customFormat="1" ht="23.5">
      <c r="A7" s="65"/>
      <c r="B7" s="65"/>
      <c r="C7" s="65"/>
      <c r="D7" s="151" t="s">
        <v>14</v>
      </c>
      <c r="E7" s="151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C10" sqref="C10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2" t="s">
        <v>4</v>
      </c>
      <c r="C5" s="152"/>
    </row>
    <row r="6" spans="2:6" s="34" customFormat="1">
      <c r="B6" s="33"/>
    </row>
    <row r="7" spans="2:6"/>
    <row r="8" spans="2:6"/>
    <row r="9" spans="2:6" ht="15.75" customHeight="1">
      <c r="B9" s="35"/>
      <c r="C9" s="63" t="s">
        <v>15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16</v>
      </c>
      <c r="C12" s="77">
        <v>851.41499999999996</v>
      </c>
      <c r="E12" s="140"/>
      <c r="F12" s="140"/>
    </row>
    <row r="13" spans="2:6" ht="15" customHeight="1">
      <c r="B13" s="68" t="s">
        <v>17</v>
      </c>
      <c r="C13" s="78">
        <v>10.834100000000001</v>
      </c>
      <c r="E13" s="140"/>
      <c r="F13" s="140"/>
    </row>
    <row r="14" spans="2:6" ht="15" customHeight="1">
      <c r="B14" s="69" t="s">
        <v>18</v>
      </c>
      <c r="C14" s="79">
        <v>-248.74799999999999</v>
      </c>
      <c r="E14" s="140"/>
      <c r="F14" s="140"/>
    </row>
    <row r="15" spans="2:6" ht="15" customHeight="1">
      <c r="B15" s="69" t="s">
        <v>19</v>
      </c>
      <c r="C15" s="79">
        <v>-526.22699999999998</v>
      </c>
      <c r="E15" s="140"/>
      <c r="F15" s="140"/>
    </row>
    <row r="16" spans="2:6" ht="15" customHeight="1">
      <c r="B16" s="68" t="s">
        <v>20</v>
      </c>
      <c r="C16" s="80">
        <v>-0.58599999999999997</v>
      </c>
      <c r="E16" s="140"/>
      <c r="F16" s="140"/>
    </row>
    <row r="17" spans="2:6" ht="15" customHeight="1">
      <c r="B17" s="70" t="s">
        <v>21</v>
      </c>
      <c r="C17" s="81">
        <v>86.688099999999977</v>
      </c>
      <c r="E17" s="140"/>
      <c r="F17" s="140"/>
    </row>
    <row r="18" spans="2:6" ht="15" customHeight="1">
      <c r="B18" s="68" t="s">
        <v>22</v>
      </c>
      <c r="C18" s="80">
        <v>-26.738800000000001</v>
      </c>
      <c r="E18" s="140"/>
      <c r="F18" s="140"/>
    </row>
    <row r="19" spans="2:6" ht="15" customHeight="1">
      <c r="B19" s="71" t="s">
        <v>23</v>
      </c>
      <c r="C19" s="82">
        <v>59.94929999999998</v>
      </c>
      <c r="E19" s="140"/>
      <c r="F19" s="140"/>
    </row>
    <row r="20" spans="2:6" ht="15" customHeight="1">
      <c r="B20" s="72" t="s">
        <v>24</v>
      </c>
      <c r="C20" s="119">
        <v>7.041137400680042E-2</v>
      </c>
      <c r="E20" s="140"/>
      <c r="F20" s="140"/>
    </row>
    <row r="21" spans="2:6" ht="15" customHeight="1">
      <c r="B21" s="67" t="s">
        <v>25</v>
      </c>
      <c r="C21" s="83">
        <v>-7.7850000000000001</v>
      </c>
      <c r="E21" s="140"/>
      <c r="F21" s="140"/>
    </row>
    <row r="22" spans="2:6" ht="15" customHeight="1">
      <c r="B22" s="68" t="s">
        <v>26</v>
      </c>
      <c r="C22" s="78">
        <v>0.73399999999999999</v>
      </c>
      <c r="E22" s="140"/>
      <c r="F22" s="140"/>
    </row>
    <row r="23" spans="2:6" ht="15" customHeight="1">
      <c r="B23" s="70" t="s">
        <v>27</v>
      </c>
      <c r="C23" s="81">
        <v>52.898299999999985</v>
      </c>
      <c r="E23" s="140"/>
      <c r="F23" s="140"/>
    </row>
    <row r="24" spans="2:6" ht="15" customHeight="1" thickBot="1">
      <c r="B24" s="73" t="s">
        <v>28</v>
      </c>
      <c r="C24" s="84">
        <v>-13.031000000000001</v>
      </c>
      <c r="E24" s="140"/>
      <c r="F24" s="140"/>
    </row>
    <row r="25" spans="2:6" ht="15.5" thickTop="1">
      <c r="B25" s="74" t="s">
        <v>29</v>
      </c>
      <c r="C25" s="85">
        <v>39.867299999999986</v>
      </c>
      <c r="E25" s="140"/>
      <c r="F25" s="140"/>
    </row>
    <row r="26" spans="2:6" ht="15">
      <c r="B26" s="75" t="s">
        <v>30</v>
      </c>
      <c r="C26" s="80">
        <v>-0.53200000000000003</v>
      </c>
      <c r="E26" s="140"/>
      <c r="F26" s="140"/>
    </row>
    <row r="27" spans="2:6" ht="15.5" thickBot="1">
      <c r="B27" s="76" t="s">
        <v>31</v>
      </c>
      <c r="C27" s="86">
        <v>39.335299999999989</v>
      </c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zoomScaleNormal="100" workbookViewId="0">
      <selection activeCell="D13" sqref="D13"/>
    </sheetView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4" t="s">
        <v>9</v>
      </c>
      <c r="B4" s="154"/>
      <c r="C4" s="154"/>
      <c r="D4" s="154"/>
      <c r="E4" s="9"/>
    </row>
    <row r="5" spans="1:16384" s="43" customFormat="1" ht="15.75" customHeight="1">
      <c r="A5" s="154"/>
      <c r="B5" s="154"/>
      <c r="C5" s="154"/>
      <c r="D5" s="154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3" t="str">
        <f>+' PYG'!C9</f>
        <v>1T22</v>
      </c>
      <c r="C10" s="153"/>
      <c r="D10" s="153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">
        <v>32</v>
      </c>
      <c r="B12" s="126">
        <v>278.57694152464569</v>
      </c>
      <c r="C12" s="126">
        <v>572.83792103334736</v>
      </c>
      <c r="D12" s="127">
        <v>851.41486255799305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">
        <v>33</v>
      </c>
      <c r="B13" s="88">
        <v>38.268818342212001</v>
      </c>
      <c r="C13" s="88">
        <v>48.41898005267327</v>
      </c>
      <c r="D13" s="88">
        <v>86.687798394885249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">
        <v>34</v>
      </c>
      <c r="B14" s="89">
        <v>0.13737252671656014</v>
      </c>
      <c r="C14" s="89">
        <v>8.4524746485585042E-2</v>
      </c>
      <c r="D14" s="89">
        <v>0.10199999999999999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">
        <v>35</v>
      </c>
      <c r="B15" s="88">
        <v>29.850084936917597</v>
      </c>
      <c r="C15" s="88">
        <v>42.231172306449103</v>
      </c>
      <c r="D15" s="88">
        <v>72.081257243366707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">
        <v>36</v>
      </c>
      <c r="B16" s="89">
        <v>0.10715203050743796</v>
      </c>
      <c r="C16" s="89">
        <v>7.3722724623865546E-2</v>
      </c>
      <c r="D16" s="89">
        <v>8.5000000000000006E-2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37</v>
      </c>
      <c r="B17" s="88">
        <v>27.425126377307876</v>
      </c>
      <c r="C17" s="88">
        <v>32.523752803744244</v>
      </c>
      <c r="D17" s="88">
        <v>59.948879181052106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">
        <v>38</v>
      </c>
      <c r="B18" s="124">
        <v>9.8447223331589256E-2</v>
      </c>
      <c r="C18" s="124">
        <v>5.6776535926731875E-2</v>
      </c>
      <c r="D18" s="124">
        <v>7.0000000000000007E-2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topLeftCell="A4" workbookViewId="0">
      <selection activeCell="B26" sqref="B26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5" t="s">
        <v>5</v>
      </c>
      <c r="B5" s="155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 t="str">
        <f>+' PYG'!C9</f>
        <v>1T22</v>
      </c>
    </row>
    <row r="10" spans="1:4" ht="13" thickBot="1">
      <c r="A10" s="47"/>
      <c r="B10" s="87" t="s">
        <v>0</v>
      </c>
    </row>
    <row r="11" spans="1:4" ht="15" customHeight="1" thickTop="1">
      <c r="A11" s="69" t="s">
        <v>50</v>
      </c>
      <c r="B11" s="92">
        <v>80.238</v>
      </c>
      <c r="D11" s="150"/>
    </row>
    <row r="12" spans="1:4" ht="15" customHeight="1">
      <c r="A12" s="69" t="s">
        <v>51</v>
      </c>
      <c r="B12" s="92">
        <v>1.097</v>
      </c>
      <c r="D12" s="150"/>
    </row>
    <row r="13" spans="1:4" ht="15" customHeight="1">
      <c r="A13" s="69" t="s">
        <v>52</v>
      </c>
      <c r="B13" s="92">
        <v>93.17</v>
      </c>
      <c r="D13" s="150"/>
    </row>
    <row r="14" spans="1:4" ht="15">
      <c r="A14" s="69" t="s">
        <v>53</v>
      </c>
      <c r="B14" s="92">
        <v>927.452</v>
      </c>
      <c r="D14" s="150"/>
    </row>
    <row r="15" spans="1:4" ht="15">
      <c r="A15" s="69" t="s">
        <v>54</v>
      </c>
      <c r="B15" s="92">
        <v>265.99900000000002</v>
      </c>
      <c r="D15" s="150"/>
    </row>
    <row r="16" spans="1:4" ht="15">
      <c r="A16" s="69" t="s">
        <v>55</v>
      </c>
      <c r="B16" s="92">
        <v>249.02</v>
      </c>
      <c r="D16" s="150"/>
    </row>
    <row r="17" spans="1:4" ht="15">
      <c r="A17" s="75" t="s">
        <v>56</v>
      </c>
      <c r="B17" s="92">
        <v>179.94900000000001</v>
      </c>
      <c r="D17" s="150"/>
    </row>
    <row r="18" spans="1:4" ht="15">
      <c r="A18" s="67" t="s">
        <v>57</v>
      </c>
      <c r="B18" s="93">
        <v>1796.925</v>
      </c>
      <c r="D18" s="150"/>
    </row>
    <row r="19" spans="1:4" ht="15">
      <c r="A19" s="69" t="s">
        <v>58</v>
      </c>
      <c r="B19" s="92">
        <v>11.545999999999999</v>
      </c>
      <c r="D19" s="150"/>
    </row>
    <row r="20" spans="1:4" ht="15">
      <c r="A20" s="69" t="s">
        <v>59</v>
      </c>
      <c r="B20" s="92">
        <v>1497.7836000000002</v>
      </c>
      <c r="D20" s="150"/>
    </row>
    <row r="21" spans="1:4" ht="15">
      <c r="A21" s="69" t="s">
        <v>60</v>
      </c>
      <c r="B21" s="92">
        <v>142.565</v>
      </c>
      <c r="D21" s="150"/>
    </row>
    <row r="22" spans="1:4" ht="15">
      <c r="A22" s="69" t="s">
        <v>61</v>
      </c>
      <c r="B22" s="92">
        <v>967.04100000000005</v>
      </c>
      <c r="D22" s="150"/>
    </row>
    <row r="23" spans="1:4" ht="15">
      <c r="A23" s="67" t="s">
        <v>62</v>
      </c>
      <c r="B23" s="96">
        <v>2618.9356000000002</v>
      </c>
      <c r="D23" s="150"/>
    </row>
    <row r="24" spans="1:4" ht="15.5" thickBot="1">
      <c r="A24" s="99" t="s">
        <v>63</v>
      </c>
      <c r="B24" s="94">
        <v>4415.8606</v>
      </c>
      <c r="D24" s="150"/>
    </row>
    <row r="25" spans="1:4" ht="15">
      <c r="A25" s="69" t="s">
        <v>64</v>
      </c>
      <c r="B25" s="92">
        <v>890.36500000000001</v>
      </c>
      <c r="D25" s="150"/>
    </row>
    <row r="26" spans="1:4" ht="15">
      <c r="A26" s="75" t="s">
        <v>65</v>
      </c>
      <c r="B26" s="95">
        <v>-4.4219999999999997</v>
      </c>
      <c r="D26" s="150"/>
    </row>
    <row r="27" spans="1:4" ht="15">
      <c r="A27" s="67" t="s">
        <v>66</v>
      </c>
      <c r="B27" s="96">
        <v>885.94299999999998</v>
      </c>
      <c r="D27" s="150"/>
    </row>
    <row r="28" spans="1:4" ht="15.5" thickBot="1">
      <c r="A28" s="100" t="s">
        <v>67</v>
      </c>
      <c r="B28" s="97">
        <v>21.605</v>
      </c>
      <c r="D28" s="150"/>
    </row>
    <row r="29" spans="1:4" ht="15.5" thickTop="1">
      <c r="A29" s="67" t="s">
        <v>68</v>
      </c>
      <c r="B29" s="96">
        <v>907.548</v>
      </c>
      <c r="D29" s="150"/>
    </row>
    <row r="30" spans="1:4" ht="15">
      <c r="A30" s="69" t="s">
        <v>69</v>
      </c>
      <c r="B30" s="92">
        <v>65.781999999999996</v>
      </c>
      <c r="D30" s="150"/>
    </row>
    <row r="31" spans="1:4" ht="15">
      <c r="A31" s="69" t="s">
        <v>70</v>
      </c>
      <c r="B31" s="92">
        <v>1150.0039999999999</v>
      </c>
      <c r="D31" s="150"/>
    </row>
    <row r="32" spans="1:4" ht="15">
      <c r="A32" s="69" t="s">
        <v>71</v>
      </c>
      <c r="B32" s="92">
        <v>383.488</v>
      </c>
      <c r="D32" s="150"/>
    </row>
    <row r="33" spans="1:4" ht="15">
      <c r="A33" s="69" t="s">
        <v>72</v>
      </c>
      <c r="B33" s="92">
        <v>26.012</v>
      </c>
      <c r="D33" s="150"/>
    </row>
    <row r="34" spans="1:4" ht="15">
      <c r="A34" s="69" t="s">
        <v>73</v>
      </c>
      <c r="B34" s="92">
        <v>0.495</v>
      </c>
      <c r="D34" s="150"/>
    </row>
    <row r="35" spans="1:4" ht="15">
      <c r="A35" s="68" t="s">
        <v>74</v>
      </c>
      <c r="B35" s="95">
        <v>3.24</v>
      </c>
      <c r="D35" s="150"/>
    </row>
    <row r="36" spans="1:4" ht="15">
      <c r="A36" s="67" t="s">
        <v>75</v>
      </c>
      <c r="B36" s="96">
        <v>1629.0209999999997</v>
      </c>
      <c r="D36" s="150"/>
    </row>
    <row r="37" spans="1:4" ht="15">
      <c r="A37" s="101" t="s">
        <v>76</v>
      </c>
      <c r="B37" s="92">
        <v>2E-3</v>
      </c>
      <c r="D37" s="150"/>
    </row>
    <row r="38" spans="1:4" ht="15">
      <c r="A38" s="69" t="s">
        <v>77</v>
      </c>
      <c r="B38" s="92">
        <v>31.99</v>
      </c>
      <c r="D38" s="150"/>
    </row>
    <row r="39" spans="1:4" ht="15">
      <c r="A39" s="69" t="s">
        <v>78</v>
      </c>
      <c r="B39" s="92">
        <v>46.613999999999997</v>
      </c>
      <c r="D39" s="150"/>
    </row>
    <row r="40" spans="1:4" ht="15">
      <c r="A40" s="69" t="s">
        <v>79</v>
      </c>
      <c r="B40" s="92">
        <v>1409.106</v>
      </c>
      <c r="D40" s="150"/>
    </row>
    <row r="41" spans="1:4" ht="15">
      <c r="A41" s="69" t="s">
        <v>80</v>
      </c>
      <c r="B41" s="92">
        <v>391.58</v>
      </c>
      <c r="D41" s="150"/>
    </row>
    <row r="42" spans="1:4" ht="15.5" thickBot="1">
      <c r="A42" s="102" t="s">
        <v>81</v>
      </c>
      <c r="B42" s="98">
        <v>1879.2919999999999</v>
      </c>
      <c r="D42" s="150"/>
    </row>
    <row r="43" spans="1:4" ht="15.5" thickTop="1">
      <c r="A43" s="67" t="s">
        <v>82</v>
      </c>
      <c r="B43" s="96">
        <v>4415.8609999999999</v>
      </c>
      <c r="D43" s="150"/>
    </row>
    <row r="44" spans="1:4" ht="14.25" customHeight="1">
      <c r="A44" s="69"/>
      <c r="B44" s="116"/>
      <c r="D44" s="150"/>
    </row>
    <row r="45" spans="1:4" ht="15">
      <c r="A45" s="69" t="s">
        <v>77</v>
      </c>
      <c r="B45" s="116">
        <v>-31.99</v>
      </c>
      <c r="D45" s="150"/>
    </row>
    <row r="46" spans="1:4" ht="15">
      <c r="A46" s="69" t="s">
        <v>70</v>
      </c>
      <c r="B46" s="117">
        <v>-1150.0039999999999</v>
      </c>
      <c r="D46" s="150"/>
    </row>
    <row r="47" spans="1:4" ht="15">
      <c r="A47" s="104" t="s">
        <v>83</v>
      </c>
      <c r="B47" s="116">
        <v>-1181.9939999999999</v>
      </c>
      <c r="D47" s="150"/>
    </row>
    <row r="48" spans="1:4" ht="15">
      <c r="A48" s="69" t="s">
        <v>61</v>
      </c>
      <c r="B48" s="116">
        <v>967.04100000000005</v>
      </c>
      <c r="D48" s="150"/>
    </row>
    <row r="49" spans="1:4" ht="15.5" thickBot="1">
      <c r="A49" s="103" t="s">
        <v>84</v>
      </c>
      <c r="B49" s="118">
        <v>-214.95299999999986</v>
      </c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zoomScaleNormal="100" workbookViewId="0">
      <selection activeCell="C1" sqref="C1:XFD1048576"/>
    </sheetView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5" width="11.81640625" hidden="1"/>
    <col min="256" max="16382" width="25.1796875" hidden="1"/>
    <col min="16383" max="16383" width="13.54296875" hidden="1"/>
    <col min="16384" max="16384" width="25.1796875" hidden="1"/>
  </cols>
  <sheetData>
    <row r="1" spans="1:252 16383:16384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XFC1"/>
      <c r="XFD1"/>
    </row>
    <row r="2" spans="1:252 16383:16384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XFC2"/>
      <c r="XFD2"/>
    </row>
    <row r="3" spans="1:252 16383:16384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XFC3"/>
      <c r="XFD3"/>
    </row>
    <row r="4" spans="1:252 16383:16384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XFC4"/>
      <c r="XFD4"/>
    </row>
    <row r="5" spans="1:252 16383:16384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XFC5"/>
      <c r="XFD5"/>
    </row>
    <row r="6" spans="1:252 16383:16384" s="142" customFormat="1" ht="21.75" customHeight="1">
      <c r="A6" s="155" t="s">
        <v>8</v>
      </c>
      <c r="B6" s="155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XFC6"/>
      <c r="XFD6"/>
    </row>
    <row r="7" spans="1:252 16383:16384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XFC7"/>
      <c r="XFD7"/>
    </row>
    <row r="8" spans="1:252 16383:16384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XFC8"/>
      <c r="XFD8"/>
    </row>
    <row r="9" spans="1:252 16383:16384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XFC9"/>
      <c r="XFD9"/>
    </row>
    <row r="10" spans="1:252 16383:16384" s="55" customFormat="1" ht="15.75" customHeight="1">
      <c r="A10" s="39"/>
      <c r="B10" s="63" t="str">
        <f>'Balance de Situación'!B9</f>
        <v>1T22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XFC10"/>
      <c r="XFD10"/>
    </row>
    <row r="11" spans="1:252 16383:16384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XFC11"/>
      <c r="XFD11"/>
    </row>
    <row r="12" spans="1:252 16383:16384" s="144" customFormat="1" ht="15.5" thickTop="1">
      <c r="A12" s="128" t="s">
        <v>27</v>
      </c>
      <c r="B12" s="105">
        <v>52.898299999999971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XFC12"/>
      <c r="XFD12"/>
    </row>
    <row r="13" spans="1:252 16383:16384" s="55" customFormat="1" ht="15">
      <c r="A13" s="128" t="s">
        <v>85</v>
      </c>
      <c r="B13" s="10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XFC13"/>
      <c r="XFD13"/>
    </row>
    <row r="14" spans="1:252 16383:16384" s="145" customFormat="1" ht="15">
      <c r="A14" s="129" t="s">
        <v>86</v>
      </c>
      <c r="B14" s="106">
        <v>26.738800000000001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XFC14"/>
      <c r="XFD14"/>
    </row>
    <row r="15" spans="1:252 16383:16384" s="145" customFormat="1" ht="15">
      <c r="A15" s="129" t="s">
        <v>87</v>
      </c>
      <c r="B15" s="106">
        <v>-7.3449999999999998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XFC15"/>
      <c r="XFD15"/>
    </row>
    <row r="16" spans="1:252 16383:16384" s="55" customFormat="1" ht="15">
      <c r="A16" s="129" t="s">
        <v>88</v>
      </c>
      <c r="B16" s="106">
        <v>-0.73399999999999999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XFC16"/>
      <c r="XFD16"/>
    </row>
    <row r="17" spans="1:16384" s="55" customFormat="1" ht="15">
      <c r="A17" s="129" t="s">
        <v>89</v>
      </c>
      <c r="B17" s="106">
        <v>7.7839999999999998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55" customFormat="1" ht="15">
      <c r="A18" s="128" t="s">
        <v>90</v>
      </c>
      <c r="B18" s="105">
        <v>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146" customFormat="1" ht="15">
      <c r="A19" s="130" t="s">
        <v>91</v>
      </c>
      <c r="B19" s="107">
        <v>79.342099999999988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145" customFormat="1" ht="15">
      <c r="A20" s="129" t="s">
        <v>92</v>
      </c>
      <c r="B20" s="106">
        <v>-49.069000000000003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55" customFormat="1" ht="15">
      <c r="A21" s="129" t="s">
        <v>93</v>
      </c>
      <c r="B21" s="106">
        <v>-50.530999999999999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55" customFormat="1" ht="15">
      <c r="A22" s="129" t="s">
        <v>94</v>
      </c>
      <c r="B22" s="106">
        <v>60.395000000000003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55" customFormat="1" ht="15">
      <c r="A23" s="130" t="s">
        <v>95</v>
      </c>
      <c r="B23" s="107">
        <v>-39.204999999999991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147" customFormat="1" ht="15">
      <c r="A24" s="129" t="s">
        <v>96</v>
      </c>
      <c r="B24" s="106">
        <v>-3.8170000000000002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145" customFormat="1" ht="15">
      <c r="A25" s="129" t="s">
        <v>97</v>
      </c>
      <c r="B25" s="106">
        <v>-3.1150000000000002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55" customFormat="1" ht="15">
      <c r="A26" s="130" t="s">
        <v>98</v>
      </c>
      <c r="B26" s="107">
        <v>-6.9320000000000004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47" customFormat="1" ht="15">
      <c r="A27" s="131" t="s">
        <v>99</v>
      </c>
      <c r="B27" s="108">
        <v>-3.7610000000000001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148" customFormat="1" ht="15">
      <c r="A28" s="128" t="s">
        <v>100</v>
      </c>
      <c r="B28" s="105">
        <v>-8.3460000000000001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147" customFormat="1" ht="15.5" thickBot="1">
      <c r="A29" s="131" t="s">
        <v>101</v>
      </c>
      <c r="B29" s="108">
        <v>-7.798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149" customFormat="1" ht="16.5" customHeight="1" thickTop="1" thickBot="1">
      <c r="A30" s="132" t="s">
        <v>102</v>
      </c>
      <c r="B30" s="109">
        <v>13.300099999999993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55" customFormat="1" ht="13.5" customHeight="1" thickTop="1">
      <c r="A31" s="129" t="s">
        <v>103</v>
      </c>
      <c r="B31" s="106">
        <v>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s="55" customFormat="1" ht="15">
      <c r="A32" s="129" t="s">
        <v>104</v>
      </c>
      <c r="B32" s="106">
        <v>-1.0089999999999999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145" customFormat="1" ht="15">
      <c r="A33" s="129" t="s">
        <v>105</v>
      </c>
      <c r="B33" s="106">
        <v>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145" customFormat="1" ht="15">
      <c r="A34" s="129" t="s">
        <v>106</v>
      </c>
      <c r="B34" s="106">
        <v>0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145" customFormat="1" ht="15">
      <c r="A35" s="129" t="s">
        <v>107</v>
      </c>
      <c r="B35" s="106">
        <v>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145" customFormat="1" ht="15.5" thickBot="1">
      <c r="A36" s="129" t="s">
        <v>108</v>
      </c>
      <c r="B36" s="106">
        <v>4.5999999999999999E-2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145" customFormat="1" ht="16" thickTop="1" thickBot="1">
      <c r="A37" s="132" t="s">
        <v>109</v>
      </c>
      <c r="B37" s="109">
        <v>12.337099999999992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145" customFormat="1" ht="15.5" thickTop="1">
      <c r="A38" s="133"/>
      <c r="B38" s="110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5" customFormat="1" ht="15">
      <c r="A39" s="128" t="s">
        <v>110</v>
      </c>
      <c r="B39" s="105">
        <v>-240.42499999999995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5" customFormat="1" ht="15">
      <c r="A40" s="129" t="s">
        <v>109</v>
      </c>
      <c r="B40" s="106">
        <v>12.337099999999992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147" customFormat="1" ht="15.5" thickBot="1">
      <c r="A41" s="129" t="s">
        <v>111</v>
      </c>
      <c r="B41" s="106">
        <v>13.134999999999962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147" customFormat="1" ht="15.5" thickTop="1">
      <c r="A42" s="134" t="s">
        <v>112</v>
      </c>
      <c r="B42" s="111">
        <v>-214.9529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55" customFormat="1" ht="14.25" customHeight="1">
      <c r="A44" s="137" t="s">
        <v>13</v>
      </c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/>
    <row r="46" spans="1:16384"/>
    <row r="47" spans="1:16384"/>
    <row r="48" spans="1:16384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A8" sqref="A8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7265625" style="1" hidden="1"/>
  </cols>
  <sheetData>
    <row r="1" spans="1:2" s="48" customFormat="1" ht="13.5"/>
    <row r="2" spans="1:2" s="48" customFormat="1" ht="13.5"/>
    <row r="3" spans="1:2" s="48" customFormat="1" ht="13.5"/>
    <row r="4" spans="1:2" s="48" customFormat="1" ht="13.5"/>
    <row r="5" spans="1:2" s="64" customFormat="1" ht="18.5">
      <c r="A5" s="155" t="s">
        <v>6</v>
      </c>
      <c r="B5" s="155"/>
    </row>
    <row r="6" spans="1:2" s="48" customFormat="1" ht="13.5"/>
    <row r="7" spans="1:2" s="45" customFormat="1" ht="13.5"/>
    <row r="8" spans="1:2" s="45" customFormat="1" ht="13.5"/>
    <row r="9" spans="1:2" s="45" customFormat="1" ht="13.5"/>
    <row r="10" spans="1:2" s="45" customFormat="1" ht="13.5"/>
    <row r="11" spans="1:2" s="45" customFormat="1" ht="15">
      <c r="A11" s="58" t="s">
        <v>1</v>
      </c>
    </row>
    <row r="12" spans="1:2" s="45" customFormat="1" ht="15">
      <c r="A12" s="59"/>
      <c r="B12" s="63" t="str">
        <f>'Cash Flow'!B10</f>
        <v>1T22</v>
      </c>
    </row>
    <row r="13" spans="1:2" s="60" customFormat="1" ht="11.5" thickBot="1">
      <c r="A13" s="47"/>
      <c r="B13" s="87" t="s">
        <v>0</v>
      </c>
    </row>
    <row r="14" spans="1:2" s="39" customFormat="1" ht="15.5" thickTop="1">
      <c r="A14" s="135" t="s">
        <v>39</v>
      </c>
      <c r="B14" s="112">
        <v>127.94090999333861</v>
      </c>
    </row>
    <row r="15" spans="1:2" s="39" customFormat="1" ht="15">
      <c r="A15" s="135" t="s">
        <v>40</v>
      </c>
      <c r="B15" s="112">
        <v>150.63603153130708</v>
      </c>
    </row>
    <row r="16" spans="1:2" s="39" customFormat="1" ht="15">
      <c r="A16" s="135" t="s">
        <v>41</v>
      </c>
      <c r="B16" s="112">
        <v>171.99778461640187</v>
      </c>
    </row>
    <row r="17" spans="1:2" s="39" customFormat="1" ht="15">
      <c r="A17" s="135" t="s">
        <v>42</v>
      </c>
      <c r="B17" s="112">
        <v>194.8442109115212</v>
      </c>
    </row>
    <row r="18" spans="1:2" s="39" customFormat="1" ht="15">
      <c r="A18" s="135" t="s">
        <v>43</v>
      </c>
      <c r="B18" s="112">
        <v>67.945164909050973</v>
      </c>
    </row>
    <row r="19" spans="1:2" s="39" customFormat="1" ht="15">
      <c r="A19" s="135" t="s">
        <v>44</v>
      </c>
      <c r="B19" s="112">
        <v>138.05076059637335</v>
      </c>
    </row>
    <row r="20" spans="1:2" s="39" customFormat="1" ht="15.5" thickBot="1">
      <c r="A20" s="136" t="s">
        <v>45</v>
      </c>
      <c r="B20" s="113">
        <v>851.41486255799305</v>
      </c>
    </row>
    <row r="21" spans="1:2" s="62" customFormat="1" ht="43.5" customHeight="1" thickTop="1">
      <c r="A21" s="121"/>
      <c r="B21" s="61"/>
    </row>
    <row r="22" spans="1:2" s="45" customFormat="1" ht="15">
      <c r="A22" s="39"/>
    </row>
    <row r="23" spans="1:2" s="45" customFormat="1" ht="15">
      <c r="A23" s="58" t="s">
        <v>2</v>
      </c>
    </row>
    <row r="24" spans="1:2" s="45" customFormat="1" ht="15">
      <c r="A24" s="58"/>
    </row>
    <row r="25" spans="1:2" s="45" customFormat="1" ht="15">
      <c r="A25" s="59"/>
      <c r="B25" s="63" t="str">
        <f>B12</f>
        <v>1T22</v>
      </c>
    </row>
    <row r="26" spans="1:2" s="60" customFormat="1" ht="11.5" thickBot="1">
      <c r="A26" s="47"/>
      <c r="B26" s="87" t="s">
        <v>0</v>
      </c>
    </row>
    <row r="27" spans="1:2" s="39" customFormat="1" ht="15.5" thickTop="1">
      <c r="A27" s="138" t="s">
        <v>46</v>
      </c>
      <c r="B27" s="122">
        <v>436.34799712013319</v>
      </c>
    </row>
    <row r="28" spans="1:2" s="39" customFormat="1" ht="15">
      <c r="A28" s="139" t="s">
        <v>47</v>
      </c>
      <c r="B28" s="114">
        <v>151.65926071048804</v>
      </c>
    </row>
    <row r="29" spans="1:2" s="39" customFormat="1" ht="15">
      <c r="A29" s="139" t="s">
        <v>48</v>
      </c>
      <c r="B29" s="114">
        <v>163.04818082066623</v>
      </c>
    </row>
    <row r="30" spans="1:2" s="39" customFormat="1" ht="15">
      <c r="A30" s="139" t="s">
        <v>49</v>
      </c>
      <c r="B30" s="114">
        <v>100.35942390670557</v>
      </c>
    </row>
    <row r="31" spans="1:2" s="39" customFormat="1" ht="15.5" thickBot="1">
      <c r="A31" s="136" t="s">
        <v>11</v>
      </c>
      <c r="B31" s="113">
        <v>851.41486255799305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2022-04-28T08:22:42Z</dcterms:modified>
</cp:coreProperties>
</file>