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3\1T23\ENVÍO\"/>
    </mc:Choice>
  </mc:AlternateContent>
  <bookViews>
    <workbookView xWindow="0" yWindow="1620" windowWidth="15360" windowHeight="8660" tabRatio="701"/>
  </bookViews>
  <sheets>
    <sheet name="Indice" sheetId="6" r:id="rId1"/>
    <sheet name=" PYG" sheetId="1" r:id="rId2"/>
    <sheet name="PYG por Negocios" sheetId="12" r:id="rId3"/>
    <sheet name="Balance de Situación" sheetId="4" r:id="rId4"/>
    <sheet name="Cash Flow" sheetId="5" r:id="rId5"/>
    <sheet name="Mercados_Areas Geográficas" sheetId="11" r:id="rId6"/>
  </sheets>
  <definedNames>
    <definedName name="A">#REF!</definedName>
    <definedName name="_xlnm.Print_Area" localSheetId="1">' PYG'!$B$1:$B$27</definedName>
    <definedName name="_xlnm.Print_Area" localSheetId="0">Indice!$1:$45</definedName>
    <definedName name="_xlnm.Print_Area" localSheetId="2">'PYG por Negocios'!$A$1:$D$50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B9" i="4" l="1"/>
  <c r="B10" i="5" s="1"/>
  <c r="B12" i="11" s="1"/>
  <c r="B25" i="11" s="1"/>
  <c r="B10" i="12"/>
</calcChain>
</file>

<file path=xl/sharedStrings.xml><?xml version="1.0" encoding="utf-8"?>
<sst xmlns="http://schemas.openxmlformats.org/spreadsheetml/2006/main" count="122" uniqueCount="112">
  <si>
    <t>M€</t>
  </si>
  <si>
    <t xml:space="preserve">1. MERCADOS </t>
  </si>
  <si>
    <t>2. AREAS GEOGRÁFICAS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</si>
  <si>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</si>
  <si>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</si>
  <si>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</si>
  <si>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</si>
  <si>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</si>
  <si>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</si>
  <si>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Cuenta de Perdidas y Ganancias Consolidada por Negocios</t>
  </si>
  <si>
    <t>T&amp;D</t>
  </si>
  <si>
    <t>Total</t>
  </si>
  <si>
    <t>Minsait</t>
  </si>
  <si>
    <t>1T23 (NIIF)</t>
  </si>
  <si>
    <t>1T23</t>
  </si>
  <si>
    <t>Ingresos ordinarios</t>
  </si>
  <si>
    <t>Otros ingresos</t>
  </si>
  <si>
    <t>Aprovisionamientos y otros gastos de explotación</t>
  </si>
  <si>
    <t>Gastos de personal</t>
  </si>
  <si>
    <t>Otros resultados</t>
  </si>
  <si>
    <t>Resultado Bruto de Explotación (EBITDA)</t>
  </si>
  <si>
    <t>Amortizaciones</t>
  </si>
  <si>
    <t>Resultado de Explotación (EBIT)</t>
  </si>
  <si>
    <t xml:space="preserve">Margen EBIT </t>
  </si>
  <si>
    <t>Resultado Financiero</t>
  </si>
  <si>
    <t>Resultado de entidades valoradas por el método de la participación</t>
  </si>
  <si>
    <t>Resultado antes de impuestos</t>
  </si>
  <si>
    <t>Impuesto de sociedades</t>
  </si>
  <si>
    <t>Resultado del ejercicio</t>
  </si>
  <si>
    <t>Resultado atribuible a socios externos</t>
  </si>
  <si>
    <t>Resultado neto</t>
  </si>
  <si>
    <t>Ingresos</t>
  </si>
  <si>
    <t>EBITDA</t>
  </si>
  <si>
    <t>Margen EBITDA %</t>
  </si>
  <si>
    <t>Margen Operativo</t>
  </si>
  <si>
    <t>Margen Operativo %</t>
  </si>
  <si>
    <t>EBIT</t>
  </si>
  <si>
    <t>Margen EBIT %</t>
  </si>
  <si>
    <t xml:space="preserve">  - Defensa &amp; Seguridad</t>
  </si>
  <si>
    <t xml:space="preserve">  - Transporte &amp; Tráfico</t>
  </si>
  <si>
    <t xml:space="preserve">  - Energía &amp; Industria</t>
  </si>
  <si>
    <t xml:space="preserve">  - Servicios Financieros</t>
  </si>
  <si>
    <t xml:space="preserve">  - Telecom &amp; Media</t>
  </si>
  <si>
    <t xml:space="preserve">  - AA.PP. &amp; Sanidad </t>
  </si>
  <si>
    <t>TOTAL Ventas</t>
  </si>
  <si>
    <t>España</t>
  </si>
  <si>
    <t>América</t>
  </si>
  <si>
    <t>Europa</t>
  </si>
  <si>
    <t>Asia, Oriente Medio &amp; África</t>
  </si>
  <si>
    <t xml:space="preserve">Inmovilizado material </t>
  </si>
  <si>
    <t>Inversiones inmobiliarias</t>
  </si>
  <si>
    <t>Activos por derechos de uso</t>
  </si>
  <si>
    <t>Fondo de Comercio</t>
  </si>
  <si>
    <t>Otros activos intangibles</t>
  </si>
  <si>
    <t>Participadas y otros inmovilizados financieros</t>
  </si>
  <si>
    <t>Activos por impuestos diferidos</t>
  </si>
  <si>
    <t xml:space="preserve">   Activos no corrientes</t>
  </si>
  <si>
    <t>Activos mantenidos para la venta</t>
  </si>
  <si>
    <t>Activo circulante operativo</t>
  </si>
  <si>
    <t>Otros activos corrientes</t>
  </si>
  <si>
    <t>Efectivo y equivalentes</t>
  </si>
  <si>
    <t xml:space="preserve">   Activos corrientes</t>
  </si>
  <si>
    <t>TOTAL ACTIVO</t>
  </si>
  <si>
    <t>Capital y Reservas</t>
  </si>
  <si>
    <t>Acciones propias</t>
  </si>
  <si>
    <t xml:space="preserve">   Patrimonio atrib. Sdad. Dominante</t>
  </si>
  <si>
    <t>Socios externos</t>
  </si>
  <si>
    <t>PATRIMONIO NETO</t>
  </si>
  <si>
    <t>Provisiones para riesgos y gastos</t>
  </si>
  <si>
    <t>Deuda financiera a largo plazo</t>
  </si>
  <si>
    <t>Otros pasivos financieros no corrientes</t>
  </si>
  <si>
    <t>Subvenciones</t>
  </si>
  <si>
    <t>Otros pasivos no corrientes</t>
  </si>
  <si>
    <t>Pasivos por impuestos diferidos</t>
  </si>
  <si>
    <t xml:space="preserve">   Pasivos no corrientes</t>
  </si>
  <si>
    <t>Pasivos mantenidos para la venta</t>
  </si>
  <si>
    <t>Deuda financiera a corto plazo</t>
  </si>
  <si>
    <t>Otros pasivos financieros corrientes</t>
  </si>
  <si>
    <t>Pasivo Circulante Operativo</t>
  </si>
  <si>
    <t>Otros pasivos corrientes</t>
  </si>
  <si>
    <t xml:space="preserve">   Pasivos corrientes</t>
  </si>
  <si>
    <t>TOTAL PASIVO Y PATRIMONIO NETO</t>
  </si>
  <si>
    <t>Deuda financiera bruta</t>
  </si>
  <si>
    <t>Deuda neta</t>
  </si>
  <si>
    <t>Ajustes:</t>
  </si>
  <si>
    <t xml:space="preserve">  - Amortizaciones</t>
  </si>
  <si>
    <t xml:space="preserve">  - Subvenciones, provisiones y otros</t>
  </si>
  <si>
    <t xml:space="preserve">  - Resultados de empresas asociadas y otras participadas</t>
  </si>
  <si>
    <t xml:space="preserve">  - Resultados financieros</t>
  </si>
  <si>
    <t>Dividendos cobrados</t>
  </si>
  <si>
    <t>Flujo de caja operativo antes de variación de capital circulante</t>
  </si>
  <si>
    <t>Variación en deudores comerciales y otros</t>
  </si>
  <si>
    <t>Variación en existencias</t>
  </si>
  <si>
    <t>Variación en acreedores comerciales y otros</t>
  </si>
  <si>
    <t>Variación de Capital Circulante</t>
  </si>
  <si>
    <t xml:space="preserve">  Inversión Material, neto</t>
  </si>
  <si>
    <t xml:space="preserve">  Inversión Inmaterial, neto</t>
  </si>
  <si>
    <t>Capex</t>
  </si>
  <si>
    <t>Resultados financieros pagados</t>
  </si>
  <si>
    <t>Variación de otros pasivos financieros</t>
  </si>
  <si>
    <t>Impuestos sobre sociedades pagados</t>
  </si>
  <si>
    <t>Flujo de caja libre</t>
  </si>
  <si>
    <t xml:space="preserve">Variaciones de inversiones financieras a corto plazo </t>
  </si>
  <si>
    <t xml:space="preserve">Inversiones/Desinversiones Financieras </t>
  </si>
  <si>
    <t>Dividendos de las Sociedades a Socios externos</t>
  </si>
  <si>
    <t>Dividendos de la Sociedad Dominante</t>
  </si>
  <si>
    <t>Aportación de socios</t>
  </si>
  <si>
    <t>Variación de acciones propias</t>
  </si>
  <si>
    <t>Caja Generada / (Aplicada) en el ejercicio</t>
  </si>
  <si>
    <t>Deuda neta inicial</t>
  </si>
  <si>
    <t>Efectos de tipo de cambio y variación sin efecto en caja</t>
  </si>
  <si>
    <t>Deuta neta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</si>
</sst>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000;\(#,##0.00000\)"/>
  </numFmts>
  <fonts count="40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11"/>
      <name val="Neo Sans"/>
      <family val="2"/>
    </font>
    <font>
      <b/>
      <sz val="11"/>
      <color indexed="62"/>
      <name val="Neo Sans"/>
      <family val="2"/>
    </font>
    <font>
      <b/>
      <i/>
      <sz val="11"/>
      <color indexed="62"/>
      <name val="Neo Sans"/>
      <family val="2"/>
    </font>
    <font>
      <sz val="11"/>
      <color indexed="62"/>
      <name val="Neo Sans"/>
      <family val="2"/>
    </font>
    <font>
      <i/>
      <sz val="11"/>
      <color indexed="62"/>
      <name val="Neo Sans"/>
      <family val="2"/>
    </font>
    <font>
      <b/>
      <i/>
      <sz val="11"/>
      <color indexed="62"/>
      <name val="Arial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b/>
      <sz val="10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b/>
      <sz val="14"/>
      <color indexed="60"/>
      <name val="Neo Sans Light"/>
      <family val="2"/>
    </font>
    <font>
      <b/>
      <sz val="11"/>
      <color theme="0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4254"/>
      <name val="Neo Sans Light"/>
      <family val="2"/>
    </font>
    <font>
      <sz val="11"/>
      <color rgb="FF004254"/>
      <name val="Neo Sans Light"/>
      <family val="2"/>
    </font>
    <font>
      <b/>
      <i/>
      <sz val="11"/>
      <color rgb="FF004254"/>
      <name val="Neo Sans Light"/>
      <family val="2"/>
    </font>
    <font>
      <b/>
      <sz val="8"/>
      <color theme="0"/>
      <name val="Neo Sans Light"/>
      <family val="2"/>
    </font>
    <font>
      <i/>
      <sz val="8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1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39" fillId="0" borderId="0">
      <alignment vertical="center"/>
    </xf>
  </cellStyleXfs>
  <cellXfs count="15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14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" fontId="10" fillId="3" borderId="0" xfId="0" applyNumberFormat="1" applyFont="1" applyFill="1" applyBorder="1" applyAlignment="1">
      <alignment horizontal="right" wrapText="1"/>
    </xf>
    <xf numFmtId="1" fontId="12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/>
    <xf numFmtId="1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1" fontId="14" fillId="3" borderId="0" xfId="1" applyNumberFormat="1" applyFont="1" applyFill="1" applyBorder="1" applyAlignment="1"/>
    <xf numFmtId="0" fontId="2" fillId="3" borderId="0" xfId="0" applyFont="1" applyFill="1" applyBorder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wrapText="1"/>
    </xf>
    <xf numFmtId="1" fontId="9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 applyAlignment="1">
      <alignment horizontal="right"/>
    </xf>
    <xf numFmtId="37" fontId="9" fillId="3" borderId="0" xfId="1" applyNumberFormat="1" applyFont="1" applyFill="1" applyBorder="1" applyAlignment="1"/>
    <xf numFmtId="1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justify"/>
    </xf>
    <xf numFmtId="165" fontId="9" fillId="3" borderId="0" xfId="0" applyNumberFormat="1" applyFont="1" applyFill="1" applyBorder="1" applyAlignment="1"/>
    <xf numFmtId="9" fontId="3" fillId="3" borderId="0" xfId="0" applyNumberFormat="1" applyFont="1" applyFill="1" applyBorder="1"/>
    <xf numFmtId="0" fontId="4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6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0" fillId="2" borderId="0" xfId="0" applyFont="1" applyFill="1"/>
    <xf numFmtId="0" fontId="19" fillId="3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0" fillId="3" borderId="0" xfId="0" applyFont="1" applyFill="1"/>
    <xf numFmtId="0" fontId="3" fillId="3" borderId="0" xfId="0" applyFont="1" applyFill="1"/>
    <xf numFmtId="0" fontId="22" fillId="0" borderId="0" xfId="0" applyFont="1" applyAlignment="1">
      <alignment horizontal="left"/>
    </xf>
    <xf numFmtId="0" fontId="21" fillId="2" borderId="0" xfId="0" applyFont="1" applyFill="1"/>
    <xf numFmtId="0" fontId="21" fillId="2" borderId="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1" fillId="3" borderId="0" xfId="0" applyFont="1" applyFill="1"/>
    <xf numFmtId="0" fontId="20" fillId="2" borderId="0" xfId="0" applyFont="1" applyFill="1" applyProtection="1"/>
    <xf numFmtId="0" fontId="25" fillId="2" borderId="0" xfId="0" applyFont="1" applyFill="1"/>
    <xf numFmtId="166" fontId="19" fillId="2" borderId="0" xfId="0" applyNumberFormat="1" applyFont="1" applyFill="1"/>
    <xf numFmtId="0" fontId="24" fillId="2" borderId="2" xfId="0" applyFont="1" applyFill="1" applyBorder="1" applyAlignment="1">
      <alignment horizontal="center" vertical="top" wrapText="1"/>
    </xf>
    <xf numFmtId="0" fontId="20" fillId="2" borderId="0" xfId="0" applyFont="1" applyFill="1" applyBorder="1" applyProtection="1">
      <protection locked="0"/>
    </xf>
    <xf numFmtId="0" fontId="20" fillId="2" borderId="0" xfId="0" applyFont="1" applyFill="1" applyBorder="1" applyProtection="1"/>
    <xf numFmtId="0" fontId="20" fillId="3" borderId="0" xfId="0" applyFont="1" applyFill="1" applyProtection="1">
      <protection locked="0"/>
    </xf>
    <xf numFmtId="0" fontId="20" fillId="3" borderId="0" xfId="0" applyFont="1" applyFill="1" applyProtection="1"/>
    <xf numFmtId="0" fontId="25" fillId="3" borderId="0" xfId="0" applyFont="1" applyFill="1"/>
    <xf numFmtId="0" fontId="17" fillId="2" borderId="0" xfId="0" applyFont="1" applyFill="1"/>
    <xf numFmtId="0" fontId="20" fillId="2" borderId="0" xfId="0" applyFont="1" applyFill="1" applyBorder="1" applyAlignment="1">
      <alignment horizontal="center" vertical="top" wrapText="1"/>
    </xf>
    <xf numFmtId="0" fontId="23" fillId="2" borderId="0" xfId="0" applyFont="1" applyFill="1"/>
    <xf numFmtId="0" fontId="18" fillId="3" borderId="0" xfId="0" applyFont="1" applyFill="1" applyBorder="1" applyAlignment="1">
      <alignment horizontal="right"/>
    </xf>
    <xf numFmtId="0" fontId="20" fillId="3" borderId="0" xfId="0" applyFont="1" applyFill="1" applyBorder="1"/>
    <xf numFmtId="0" fontId="26" fillId="4" borderId="1" xfId="0" applyFont="1" applyFill="1" applyBorder="1" applyAlignment="1">
      <alignment horizontal="center" vertical="center" wrapText="1"/>
    </xf>
    <xf numFmtId="0" fontId="28" fillId="4" borderId="0" xfId="0" applyFont="1" applyFill="1"/>
    <xf numFmtId="0" fontId="0" fillId="5" borderId="0" xfId="0" applyFill="1" applyBorder="1"/>
    <xf numFmtId="0" fontId="0" fillId="5" borderId="0" xfId="0" applyFill="1"/>
    <xf numFmtId="0" fontId="29" fillId="3" borderId="0" xfId="0" applyFont="1" applyFill="1" applyBorder="1"/>
    <xf numFmtId="0" fontId="30" fillId="3" borderId="4" xfId="0" applyFont="1" applyFill="1" applyBorder="1"/>
    <xf numFmtId="0" fontId="30" fillId="3" borderId="0" xfId="0" applyFont="1" applyFill="1" applyBorder="1"/>
    <xf numFmtId="0" fontId="29" fillId="3" borderId="9" xfId="0" applyFont="1" applyFill="1" applyBorder="1"/>
    <xf numFmtId="0" fontId="29" fillId="3" borderId="10" xfId="0" applyFont="1" applyFill="1" applyBorder="1"/>
    <xf numFmtId="0" fontId="31" fillId="3" borderId="11" xfId="0" applyFont="1" applyFill="1" applyBorder="1"/>
    <xf numFmtId="0" fontId="30" fillId="3" borderId="12" xfId="0" applyFont="1" applyFill="1" applyBorder="1" applyAlignment="1">
      <alignment horizontal="left"/>
    </xf>
    <xf numFmtId="0" fontId="29" fillId="3" borderId="13" xfId="0" applyFont="1" applyFill="1" applyBorder="1" applyAlignment="1">
      <alignment horizontal="left"/>
    </xf>
    <xf numFmtId="0" fontId="30" fillId="3" borderId="14" xfId="0" applyFont="1" applyFill="1" applyBorder="1"/>
    <xf numFmtId="0" fontId="29" fillId="3" borderId="12" xfId="0" applyFont="1" applyFill="1" applyBorder="1" applyAlignment="1">
      <alignment horizontal="left"/>
    </xf>
    <xf numFmtId="166" fontId="29" fillId="2" borderId="1" xfId="0" applyNumberFormat="1" applyFont="1" applyFill="1" applyBorder="1" applyAlignment="1">
      <alignment horizontal="center" vertical="center"/>
    </xf>
    <xf numFmtId="166" fontId="30" fillId="2" borderId="3" xfId="0" applyNumberFormat="1" applyFont="1" applyFill="1" applyBorder="1" applyAlignment="1">
      <alignment horizontal="center" vertical="center"/>
    </xf>
    <xf numFmtId="166" fontId="30" fillId="2" borderId="1" xfId="1" applyNumberFormat="1" applyFont="1" applyFill="1" applyBorder="1" applyAlignment="1">
      <alignment horizontal="center" vertical="center"/>
    </xf>
    <xf numFmtId="166" fontId="30" fillId="2" borderId="3" xfId="1" applyNumberFormat="1" applyFont="1" applyFill="1" applyBorder="1" applyAlignment="1">
      <alignment horizontal="center" vertical="center"/>
    </xf>
    <xf numFmtId="166" fontId="29" fillId="2" borderId="15" xfId="1" applyNumberFormat="1" applyFont="1" applyFill="1" applyBorder="1" applyAlignment="1">
      <alignment horizontal="center" vertical="center"/>
    </xf>
    <xf numFmtId="166" fontId="29" fillId="2" borderId="16" xfId="1" applyNumberFormat="1" applyFont="1" applyFill="1" applyBorder="1" applyAlignment="1">
      <alignment horizontal="center" vertical="center"/>
    </xf>
    <xf numFmtId="166" fontId="29" fillId="2" borderId="1" xfId="1" applyNumberFormat="1" applyFont="1" applyFill="1" applyBorder="1" applyAlignment="1">
      <alignment horizontal="center" vertical="center"/>
    </xf>
    <xf numFmtId="166" fontId="30" fillId="2" borderId="7" xfId="0" applyNumberFormat="1" applyFont="1" applyFill="1" applyBorder="1" applyAlignment="1">
      <alignment horizontal="center" vertical="center"/>
    </xf>
    <xf numFmtId="166" fontId="29" fillId="2" borderId="8" xfId="0" applyNumberFormat="1" applyFont="1" applyFill="1" applyBorder="1" applyAlignment="1">
      <alignment horizontal="center"/>
    </xf>
    <xf numFmtId="166" fontId="29" fillId="2" borderId="7" xfId="0" applyNumberFormat="1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 vertical="center" wrapText="1"/>
    </xf>
    <xf numFmtId="168" fontId="29" fillId="2" borderId="17" xfId="1" applyNumberFormat="1" applyFont="1" applyFill="1" applyBorder="1" applyAlignment="1">
      <alignment horizontal="center" vertical="center"/>
    </xf>
    <xf numFmtId="164" fontId="29" fillId="2" borderId="7" xfId="2" applyNumberFormat="1" applyFont="1" applyFill="1" applyBorder="1" applyAlignment="1">
      <alignment horizontal="center" vertical="center"/>
    </xf>
    <xf numFmtId="0" fontId="29" fillId="3" borderId="18" xfId="0" applyFont="1" applyFill="1" applyBorder="1"/>
    <xf numFmtId="164" fontId="29" fillId="3" borderId="12" xfId="2" applyNumberFormat="1" applyFont="1" applyFill="1" applyBorder="1" applyAlignment="1">
      <alignment horizontal="left"/>
    </xf>
    <xf numFmtId="167" fontId="30" fillId="2" borderId="1" xfId="1" applyNumberFormat="1" applyFont="1" applyFill="1" applyBorder="1" applyAlignment="1">
      <alignment horizontal="center" vertical="center"/>
    </xf>
    <xf numFmtId="167" fontId="29" fillId="2" borderId="15" xfId="1" applyNumberFormat="1" applyFont="1" applyFill="1" applyBorder="1" applyAlignment="1">
      <alignment horizontal="center" vertical="center"/>
    </xf>
    <xf numFmtId="167" fontId="29" fillId="2" borderId="19" xfId="1" applyNumberFormat="1" applyFont="1" applyFill="1" applyBorder="1" applyAlignment="1">
      <alignment horizontal="center" vertical="center"/>
    </xf>
    <xf numFmtId="167" fontId="30" fillId="2" borderId="3" xfId="1" applyNumberFormat="1" applyFont="1" applyFill="1" applyBorder="1" applyAlignment="1">
      <alignment horizontal="center" vertical="center"/>
    </xf>
    <xf numFmtId="167" fontId="29" fillId="2" borderId="1" xfId="1" applyNumberFormat="1" applyFont="1" applyFill="1" applyBorder="1" applyAlignment="1">
      <alignment horizontal="center" vertical="center"/>
    </xf>
    <xf numFmtId="167" fontId="30" fillId="2" borderId="7" xfId="1" applyNumberFormat="1" applyFont="1" applyFill="1" applyBorder="1" applyAlignment="1">
      <alignment horizontal="center" vertical="center"/>
    </xf>
    <xf numFmtId="167" fontId="29" fillId="2" borderId="7" xfId="0" applyNumberFormat="1" applyFont="1" applyFill="1" applyBorder="1" applyAlignment="1">
      <alignment horizontal="center"/>
    </xf>
    <xf numFmtId="167" fontId="29" fillId="3" borderId="19" xfId="1" applyNumberFormat="1" applyFont="1" applyFill="1" applyBorder="1" applyAlignment="1">
      <alignment vertical="center"/>
    </xf>
    <xf numFmtId="167" fontId="30" fillId="3" borderId="7" xfId="1" applyNumberFormat="1" applyFont="1" applyFill="1" applyBorder="1" applyAlignment="1">
      <alignment vertical="center"/>
    </xf>
    <xf numFmtId="0" fontId="30" fillId="3" borderId="0" xfId="0" applyFont="1" applyFill="1" applyBorder="1" applyAlignment="1">
      <alignment wrapText="1"/>
    </xf>
    <xf numFmtId="167" fontId="29" fillId="3" borderId="7" xfId="0" applyNumberFormat="1" applyFont="1" applyFill="1" applyBorder="1" applyAlignment="1"/>
    <xf numFmtId="0" fontId="29" fillId="3" borderId="20" xfId="0" applyFont="1" applyFill="1" applyBorder="1"/>
    <xf numFmtId="0" fontId="30" fillId="3" borderId="21" xfId="0" applyFont="1" applyFill="1" applyBorder="1"/>
    <xf numFmtId="166" fontId="29" fillId="3" borderId="1" xfId="0" applyNumberFormat="1" applyFont="1" applyFill="1" applyBorder="1" applyAlignment="1">
      <alignment horizontal="center" vertical="center"/>
    </xf>
    <xf numFmtId="166" fontId="30" fillId="3" borderId="1" xfId="0" applyNumberFormat="1" applyFont="1" applyFill="1" applyBorder="1" applyAlignment="1">
      <alignment horizontal="center" vertical="center"/>
    </xf>
    <xf numFmtId="166" fontId="29" fillId="3" borderId="3" xfId="0" applyNumberFormat="1" applyFont="1" applyFill="1" applyBorder="1" applyAlignment="1">
      <alignment horizontal="center" vertical="center"/>
    </xf>
    <xf numFmtId="166" fontId="29" fillId="3" borderId="5" xfId="0" applyNumberFormat="1" applyFont="1" applyFill="1" applyBorder="1" applyAlignment="1">
      <alignment horizontal="center" vertical="center"/>
    </xf>
    <xf numFmtId="166" fontId="29" fillId="3" borderId="6" xfId="0" applyNumberFormat="1" applyFont="1" applyFill="1" applyBorder="1" applyAlignment="1">
      <alignment horizontal="center" vertical="center"/>
    </xf>
    <xf numFmtId="166" fontId="30" fillId="3" borderId="0" xfId="0" applyNumberFormat="1" applyFont="1" applyFill="1" applyBorder="1" applyAlignment="1">
      <alignment horizontal="center" vertical="center"/>
    </xf>
    <xf numFmtId="166" fontId="29" fillId="3" borderId="8" xfId="0" applyNumberFormat="1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/>
    </xf>
    <xf numFmtId="3" fontId="29" fillId="2" borderId="22" xfId="0" applyNumberFormat="1" applyFont="1" applyFill="1" applyBorder="1" applyAlignment="1">
      <alignment horizontal="center" vertical="center"/>
    </xf>
    <xf numFmtId="1" fontId="30" fillId="2" borderId="23" xfId="0" applyNumberFormat="1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 wrapText="1"/>
    </xf>
    <xf numFmtId="167" fontId="30" fillId="3" borderId="1" xfId="1" applyNumberFormat="1" applyFont="1" applyFill="1" applyBorder="1" applyAlignment="1">
      <alignment horizontal="center" vertical="center"/>
    </xf>
    <xf numFmtId="167" fontId="30" fillId="3" borderId="3" xfId="1" applyNumberFormat="1" applyFont="1" applyFill="1" applyBorder="1" applyAlignment="1">
      <alignment horizontal="center" vertical="center"/>
    </xf>
    <xf numFmtId="167" fontId="29" fillId="3" borderId="22" xfId="0" applyNumberFormat="1" applyFont="1" applyFill="1" applyBorder="1" applyAlignment="1">
      <alignment horizontal="center"/>
    </xf>
    <xf numFmtId="169" fontId="29" fillId="2" borderId="25" xfId="2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top" wrapText="1"/>
    </xf>
    <xf numFmtId="1" fontId="20" fillId="3" borderId="26" xfId="0" applyNumberFormat="1" applyFont="1" applyFill="1" applyBorder="1" applyAlignment="1">
      <alignment horizontal="left" vertical="top" wrapText="1"/>
    </xf>
    <xf numFmtId="3" fontId="30" fillId="2" borderId="23" xfId="0" applyNumberFormat="1" applyFont="1" applyFill="1" applyBorder="1" applyAlignment="1">
      <alignment horizontal="center" vertical="center"/>
    </xf>
    <xf numFmtId="164" fontId="29" fillId="3" borderId="27" xfId="2" applyNumberFormat="1" applyFont="1" applyFill="1" applyBorder="1" applyAlignment="1">
      <alignment horizontal="left"/>
    </xf>
    <xf numFmtId="169" fontId="29" fillId="2" borderId="28" xfId="2" applyNumberFormat="1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left"/>
    </xf>
    <xf numFmtId="168" fontId="29" fillId="2" borderId="6" xfId="0" applyNumberFormat="1" applyFont="1" applyFill="1" applyBorder="1" applyAlignment="1">
      <alignment horizontal="center" vertical="center"/>
    </xf>
    <xf numFmtId="168" fontId="29" fillId="2" borderId="30" xfId="0" applyNumberFormat="1" applyFont="1" applyFill="1" applyBorder="1" applyAlignment="1">
      <alignment horizontal="center" vertical="center"/>
    </xf>
    <xf numFmtId="166" fontId="29" fillId="3" borderId="1" xfId="0" applyNumberFormat="1" applyFont="1" applyFill="1" applyBorder="1" applyAlignment="1">
      <alignment horizontal="left" vertical="center"/>
    </xf>
    <xf numFmtId="166" fontId="30" fillId="3" borderId="1" xfId="0" applyNumberFormat="1" applyFont="1" applyFill="1" applyBorder="1" applyAlignment="1">
      <alignment horizontal="left" vertical="center"/>
    </xf>
    <xf numFmtId="166" fontId="29" fillId="3" borderId="3" xfId="0" applyNumberFormat="1" applyFont="1" applyFill="1" applyBorder="1" applyAlignment="1">
      <alignment horizontal="left" vertical="center"/>
    </xf>
    <xf numFmtId="166" fontId="29" fillId="3" borderId="5" xfId="0" applyNumberFormat="1" applyFont="1" applyFill="1" applyBorder="1" applyAlignment="1">
      <alignment horizontal="left" vertical="center"/>
    </xf>
    <xf numFmtId="166" fontId="29" fillId="3" borderId="6" xfId="0" applyNumberFormat="1" applyFont="1" applyFill="1" applyBorder="1" applyAlignment="1">
      <alignment horizontal="left" vertical="center"/>
    </xf>
    <xf numFmtId="166" fontId="30" fillId="3" borderId="0" xfId="0" applyNumberFormat="1" applyFont="1" applyFill="1" applyBorder="1" applyAlignment="1">
      <alignment horizontal="left" vertical="center"/>
    </xf>
    <xf numFmtId="166" fontId="29" fillId="3" borderId="8" xfId="0" applyNumberFormat="1" applyFont="1" applyFill="1" applyBorder="1" applyAlignment="1">
      <alignment horizontal="left" vertical="center"/>
    </xf>
    <xf numFmtId="1" fontId="30" fillId="2" borderId="1" xfId="0" applyNumberFormat="1" applyFont="1" applyFill="1" applyBorder="1" applyAlignment="1">
      <alignment horizontal="left" vertical="center"/>
    </xf>
    <xf numFmtId="3" fontId="29" fillId="2" borderId="22" xfId="0" applyNumberFormat="1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3" fontId="30" fillId="2" borderId="23" xfId="0" applyNumberFormat="1" applyFont="1" applyFill="1" applyBorder="1" applyAlignment="1">
      <alignment horizontal="left" vertical="center"/>
    </xf>
    <xf numFmtId="1" fontId="30" fillId="2" borderId="23" xfId="0" applyNumberFormat="1" applyFont="1" applyFill="1" applyBorder="1" applyAlignment="1">
      <alignment horizontal="left" vertical="center"/>
    </xf>
    <xf numFmtId="167" fontId="0" fillId="2" borderId="0" xfId="0" applyNumberFormat="1" applyFill="1"/>
    <xf numFmtId="170" fontId="3" fillId="3" borderId="0" xfId="0" applyNumberFormat="1" applyFont="1" applyFill="1"/>
    <xf numFmtId="0" fontId="27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20" fillId="3" borderId="4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166" fontId="18" fillId="3" borderId="7" xfId="0" applyNumberFormat="1" applyFont="1" applyFill="1" applyBorder="1" applyProtection="1">
      <protection locked="0"/>
    </xf>
    <xf numFmtId="167" fontId="0" fillId="0" borderId="0" xfId="0" applyNumberFormat="1"/>
    <xf numFmtId="166" fontId="0" fillId="2" borderId="0" xfId="0" applyNumberFormat="1" applyFill="1"/>
    <xf numFmtId="166" fontId="0" fillId="0" borderId="0" xfId="0" applyNumberFormat="1"/>
    <xf numFmtId="0" fontId="34" fillId="5" borderId="0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26" fillId="4" borderId="0" xfId="0" applyFont="1" applyFill="1" applyBorder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/>
    </xf>
  </cellXfs>
  <cellStyles count="4">
    <cellStyle name="Normal" xfId="0" builtinId="0"/>
    <cellStyle name="Normal 23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13</xdr:row>
          <xdr:rowOff>38100</xdr:rowOff>
        </xdr:from>
        <xdr:to>
          <xdr:col>7</xdr:col>
          <xdr:colOff>146050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16</xdr:row>
          <xdr:rowOff>165100</xdr:rowOff>
        </xdr:from>
        <xdr:to>
          <xdr:col>7</xdr:col>
          <xdr:colOff>146050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95250</xdr:rowOff>
        </xdr:from>
        <xdr:to>
          <xdr:col>7</xdr:col>
          <xdr:colOff>127000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38100</xdr:rowOff>
        </xdr:from>
        <xdr:to>
          <xdr:col>7</xdr:col>
          <xdr:colOff>114300</xdr:colOff>
          <xdr:row>25</xdr:row>
          <xdr:rowOff>127000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114300</xdr:rowOff>
        </xdr:from>
        <xdr:to>
          <xdr:col>7</xdr:col>
          <xdr:colOff>146050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Mercados y Areas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695325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557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/>
        <xdr:cNvGrpSpPr>
          <a:grpSpLocks/>
        </xdr:cNvGrpSpPr>
      </xdr:nvGrpSpPr>
      <xdr:grpSpPr bwMode="auto">
        <a:xfrm>
          <a:off x="4483100" y="0"/>
          <a:ext cx="0" cy="141605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6</xdr:row>
          <xdr:rowOff>127000</xdr:rowOff>
        </xdr:from>
        <xdr:to>
          <xdr:col>1</xdr:col>
          <xdr:colOff>742950</xdr:colOff>
          <xdr:row>9</xdr:row>
          <xdr:rowOff>31750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3314700</xdr:colOff>
      <xdr:row>0</xdr:row>
      <xdr:rowOff>9525</xdr:rowOff>
    </xdr:from>
    <xdr:to>
      <xdr:col>3</xdr:col>
      <xdr:colOff>0</xdr:colOff>
      <xdr:row>2</xdr:row>
      <xdr:rowOff>133350</xdr:rowOff>
    </xdr:to>
    <xdr:pic>
      <xdr:nvPicPr>
        <xdr:cNvPr id="15476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6</xdr:row>
          <xdr:rowOff>127000</xdr:rowOff>
        </xdr:from>
        <xdr:to>
          <xdr:col>0</xdr:col>
          <xdr:colOff>755650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2486025</xdr:colOff>
      <xdr:row>0</xdr:row>
      <xdr:rowOff>28575</xdr:rowOff>
    </xdr:from>
    <xdr:to>
      <xdr:col>1</xdr:col>
      <xdr:colOff>742950</xdr:colOff>
      <xdr:row>2</xdr:row>
      <xdr:rowOff>152400</xdr:rowOff>
    </xdr:to>
    <xdr:pic>
      <xdr:nvPicPr>
        <xdr:cNvPr id="249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146050</xdr:rowOff>
        </xdr:from>
        <xdr:to>
          <xdr:col>0</xdr:col>
          <xdr:colOff>736600</xdr:colOff>
          <xdr:row>10</xdr:row>
          <xdr:rowOff>12700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3524250</xdr:colOff>
      <xdr:row>0</xdr:row>
      <xdr:rowOff>38100</xdr:rowOff>
    </xdr:from>
    <xdr:to>
      <xdr:col>1</xdr:col>
      <xdr:colOff>762000</xdr:colOff>
      <xdr:row>4</xdr:row>
      <xdr:rowOff>9525</xdr:rowOff>
    </xdr:to>
    <xdr:pic>
      <xdr:nvPicPr>
        <xdr:cNvPr id="455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8100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6</xdr:row>
          <xdr:rowOff>50800</xdr:rowOff>
        </xdr:from>
        <xdr:to>
          <xdr:col>0</xdr:col>
          <xdr:colOff>717550</xdr:colOff>
          <xdr:row>8</xdr:row>
          <xdr:rowOff>146050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1600200</xdr:colOff>
      <xdr:row>0</xdr:row>
      <xdr:rowOff>28575</xdr:rowOff>
    </xdr:from>
    <xdr:to>
      <xdr:col>1</xdr:col>
      <xdr:colOff>571500</xdr:colOff>
      <xdr:row>2</xdr:row>
      <xdr:rowOff>152400</xdr:rowOff>
    </xdr:to>
    <xdr:pic>
      <xdr:nvPicPr>
        <xdr:cNvPr id="1068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5"/>
          <a:ext cx="1895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50"/>
  <sheetViews>
    <sheetView tabSelected="1" zoomScale="75" workbookViewId="0">
      <selection activeCell="D8" sqref="D8"/>
    </sheetView>
  </sheetViews>
  <sheetFormatPr baseColWidth="10" defaultColWidth="0" defaultRowHeight="12.5"/>
  <cols>
    <col min="1" max="8" width="11.453125" style="1" customWidth="1"/>
    <col min="9" max="9" width="2.1796875" style="1" customWidth="1"/>
    <col min="10" max="16384" width="11.453125" style="1" hidden="1"/>
  </cols>
  <sheetData>
    <row r="1" spans="1:9" s="34" customFormat="1" ht="12" customHeight="1">
      <c r="A1" s="33"/>
      <c r="D1" s="33"/>
      <c r="E1" s="33"/>
    </row>
    <row r="2" spans="1:9" s="34" customFormat="1" ht="12" customHeight="1">
      <c r="A2" s="33"/>
      <c r="D2" s="33"/>
      <c r="E2" s="33"/>
    </row>
    <row r="3" spans="1:9" s="34" customFormat="1" ht="12" customHeight="1">
      <c r="A3" s="33"/>
      <c r="D3" s="33"/>
      <c r="E3" s="33"/>
    </row>
    <row r="4" spans="1:9" s="34" customFormat="1" ht="12" customHeight="1">
      <c r="A4" s="33"/>
      <c r="D4" s="33"/>
      <c r="E4" s="33"/>
    </row>
    <row r="5" spans="1:9" s="34" customFormat="1" ht="12" customHeight="1">
      <c r="A5" s="33"/>
      <c r="D5" s="33"/>
      <c r="E5" s="33"/>
    </row>
    <row r="6" spans="1:9" s="66" customFormat="1" ht="23.5">
      <c r="A6" s="65"/>
      <c r="D6" s="153" t="s">
        <v>3</v>
      </c>
      <c r="E6" s="153"/>
    </row>
    <row r="7" spans="1:9" s="66" customFormat="1" ht="23.5">
      <c r="A7" s="65"/>
      <c r="B7" s="65"/>
      <c r="C7" s="65"/>
      <c r="D7" s="153" t="s">
        <v>13</v>
      </c>
      <c r="E7" s="153"/>
      <c r="F7" s="65"/>
      <c r="G7" s="65"/>
      <c r="H7" s="65"/>
      <c r="I7" s="65"/>
    </row>
    <row r="8" spans="1:9" s="34" customFormat="1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6"/>
      <c r="C36" s="6"/>
      <c r="D36" s="6"/>
      <c r="E36" s="6"/>
      <c r="F36" s="6"/>
    </row>
    <row r="37" spans="2:6" ht="15.5">
      <c r="B37" s="6"/>
      <c r="C37" s="6"/>
      <c r="D37" s="6"/>
      <c r="E37" s="6"/>
      <c r="F37" s="6"/>
    </row>
    <row r="38" spans="2:6" ht="15.5">
      <c r="B38" s="6"/>
      <c r="C38" s="6"/>
      <c r="D38" s="6"/>
      <c r="E38" s="6"/>
      <c r="F38" s="6"/>
    </row>
    <row r="39" spans="2:6" ht="15.5">
      <c r="B39" s="6"/>
      <c r="C39" s="6"/>
      <c r="D39" s="6"/>
      <c r="E39" s="6"/>
      <c r="F39" s="6"/>
    </row>
    <row r="40" spans="2:6" ht="15.5">
      <c r="B40" s="6"/>
      <c r="C40" s="6"/>
      <c r="D40" s="6"/>
      <c r="E40" s="6"/>
      <c r="F40" s="6"/>
    </row>
    <row r="41" spans="2:6" ht="15.5">
      <c r="B41" s="6"/>
      <c r="C41" s="6"/>
      <c r="D41" s="6"/>
      <c r="E41" s="6"/>
      <c r="F41" s="6"/>
    </row>
    <row r="42" spans="2:6" ht="15.5">
      <c r="B42" s="6"/>
      <c r="C42" s="6"/>
      <c r="D42" s="6"/>
      <c r="E42" s="6"/>
      <c r="F42" s="6"/>
    </row>
    <row r="43" spans="2:6" ht="15.5">
      <c r="B43" s="6"/>
      <c r="C43" s="6"/>
      <c r="D43" s="6"/>
      <c r="E43" s="6"/>
      <c r="F43" s="6"/>
    </row>
    <row r="44" spans="2:6" ht="15.5">
      <c r="B44" s="6"/>
      <c r="C44" s="6"/>
      <c r="D44" s="6"/>
      <c r="E44" s="6"/>
      <c r="F44" s="6"/>
    </row>
    <row r="45" spans="2:6" ht="15.5">
      <c r="B45" s="6"/>
      <c r="C45" s="6"/>
      <c r="D45" s="6"/>
      <c r="E45" s="6"/>
      <c r="F45" s="6"/>
    </row>
    <row r="46" spans="2:6" ht="15.5">
      <c r="B46" s="6"/>
      <c r="C46" s="6"/>
      <c r="D46" s="6"/>
      <c r="E46" s="6"/>
      <c r="F46" s="6"/>
    </row>
    <row r="47" spans="2:6" ht="15.5">
      <c r="B47" s="6"/>
      <c r="C47" s="6"/>
      <c r="D47" s="6"/>
      <c r="E47" s="6"/>
      <c r="F47" s="6"/>
    </row>
    <row r="48" spans="2:6" ht="15.5">
      <c r="B48" s="6"/>
      <c r="C48" s="6"/>
      <c r="D48" s="6"/>
      <c r="E48" s="6"/>
      <c r="F48" s="6"/>
    </row>
    <row r="49" spans="2:6" ht="15.5">
      <c r="B49" s="6"/>
      <c r="C49" s="6"/>
      <c r="D49" s="6"/>
      <c r="E49" s="6"/>
      <c r="F49" s="6"/>
    </row>
    <row r="50" spans="2:6" ht="15.5">
      <c r="B50" s="6"/>
      <c r="C50" s="6"/>
      <c r="D50" s="6"/>
      <c r="E50" s="6"/>
      <c r="F50" s="6"/>
    </row>
  </sheetData>
  <mergeCells count="2">
    <mergeCell ref="D6:E6"/>
    <mergeCell ref="D7:E7"/>
  </mergeCells>
  <phoneticPr fontId="6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565150</xdr:colOff>
                    <xdr:row>13</xdr:row>
                    <xdr:rowOff>38100</xdr:rowOff>
                  </from>
                  <to>
                    <xdr:col>7</xdr:col>
                    <xdr:colOff>146050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565150</xdr:colOff>
                    <xdr:row>16</xdr:row>
                    <xdr:rowOff>165100</xdr:rowOff>
                  </from>
                  <to>
                    <xdr:col>7</xdr:col>
                    <xdr:colOff>146050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565150</xdr:colOff>
                    <xdr:row>20</xdr:row>
                    <xdr:rowOff>95250</xdr:rowOff>
                  </from>
                  <to>
                    <xdr:col>7</xdr:col>
                    <xdr:colOff>127000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565150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565150</xdr:colOff>
                    <xdr:row>26</xdr:row>
                    <xdr:rowOff>114300</xdr:rowOff>
                  </from>
                  <to>
                    <xdr:col>7</xdr:col>
                    <xdr:colOff>146050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F52"/>
  <sheetViews>
    <sheetView topLeftCell="B1" zoomScaleNormal="100" workbookViewId="0">
      <selection activeCell="D1" sqref="D1:XFD1048576"/>
    </sheetView>
  </sheetViews>
  <sheetFormatPr baseColWidth="10" defaultColWidth="0" defaultRowHeight="12.5" zeroHeight="1"/>
  <cols>
    <col min="1" max="1" width="6.7265625" style="1" hidden="1" customWidth="1"/>
    <col min="2" max="2" width="64.1796875" style="2" customWidth="1"/>
    <col min="3" max="3" width="11.453125" style="1" customWidth="1"/>
    <col min="4" max="16384" width="11.453125" style="1" hidden="1"/>
  </cols>
  <sheetData>
    <row r="1" spans="2:6" s="34" customFormat="1">
      <c r="B1" s="33"/>
    </row>
    <row r="2" spans="2:6" s="34" customFormat="1">
      <c r="B2" s="33"/>
    </row>
    <row r="3" spans="2:6" s="34" customFormat="1">
      <c r="B3" s="33"/>
    </row>
    <row r="4" spans="2:6" s="34" customFormat="1">
      <c r="B4" s="33"/>
    </row>
    <row r="5" spans="2:6" s="34" customFormat="1" ht="24.75" customHeight="1">
      <c r="B5" s="154" t="s">
        <v>4</v>
      </c>
      <c r="C5" s="154"/>
    </row>
    <row r="6" spans="2:6" s="34" customFormat="1">
      <c r="B6" s="33"/>
    </row>
    <row r="7" spans="2:6"/>
    <row r="8" spans="2:6"/>
    <row r="9" spans="2:6" ht="15.75" customHeight="1">
      <c r="B9" s="35"/>
      <c r="C9" s="63" t="s">
        <v>14</v>
      </c>
    </row>
    <row r="10" spans="2:6" ht="14" thickBot="1">
      <c r="B10" s="36"/>
      <c r="C10" s="87" t="s">
        <v>0</v>
      </c>
    </row>
    <row r="11" spans="2:6" ht="3.75" customHeight="1" thickTop="1">
      <c r="B11" s="37"/>
      <c r="C11" s="38"/>
    </row>
    <row r="12" spans="2:6" ht="15" customHeight="1">
      <c r="B12" s="67" t="s">
        <v>15</v>
      </c>
      <c r="C12" s="77">
        <v>916.55039829891723</v>
      </c>
      <c r="D12" s="151"/>
      <c r="E12" s="140"/>
      <c r="F12" s="140"/>
    </row>
    <row r="13" spans="2:6" ht="15" customHeight="1">
      <c r="B13" s="68" t="s">
        <v>16</v>
      </c>
      <c r="C13" s="78">
        <v>15.194291885563894</v>
      </c>
      <c r="D13" s="151"/>
      <c r="E13" s="140"/>
      <c r="F13" s="140"/>
    </row>
    <row r="14" spans="2:6" ht="15" customHeight="1">
      <c r="B14" s="69" t="s">
        <v>17</v>
      </c>
      <c r="C14" s="79">
        <v>-232.07025431028725</v>
      </c>
      <c r="D14" s="151"/>
      <c r="E14" s="140"/>
      <c r="F14" s="140"/>
    </row>
    <row r="15" spans="2:6" ht="15" customHeight="1">
      <c r="B15" s="69" t="s">
        <v>18</v>
      </c>
      <c r="C15" s="79">
        <v>-608.03880217164453</v>
      </c>
      <c r="D15" s="151"/>
      <c r="E15" s="140"/>
      <c r="F15" s="140"/>
    </row>
    <row r="16" spans="2:6" ht="15" customHeight="1">
      <c r="B16" s="68" t="s">
        <v>19</v>
      </c>
      <c r="C16" s="80">
        <v>-6.7711530751350016E-2</v>
      </c>
      <c r="D16" s="151"/>
      <c r="E16" s="140"/>
      <c r="F16" s="140"/>
    </row>
    <row r="17" spans="2:6" ht="15" customHeight="1">
      <c r="B17" s="70" t="s">
        <v>20</v>
      </c>
      <c r="C17" s="81">
        <v>91.567922171797932</v>
      </c>
      <c r="D17" s="151"/>
      <c r="E17" s="140"/>
      <c r="F17" s="140"/>
    </row>
    <row r="18" spans="2:6" ht="15" customHeight="1">
      <c r="B18" s="68" t="s">
        <v>21</v>
      </c>
      <c r="C18" s="80">
        <v>-26.578701126142636</v>
      </c>
      <c r="D18" s="151"/>
      <c r="E18" s="140"/>
      <c r="F18" s="140"/>
    </row>
    <row r="19" spans="2:6" ht="15" customHeight="1">
      <c r="B19" s="71" t="s">
        <v>22</v>
      </c>
      <c r="C19" s="82">
        <v>64.989221045655299</v>
      </c>
      <c r="D19" s="151"/>
      <c r="E19" s="140"/>
      <c r="F19" s="140"/>
    </row>
    <row r="20" spans="2:6" ht="15" customHeight="1">
      <c r="B20" s="72" t="s">
        <v>23</v>
      </c>
      <c r="C20" s="119">
        <v>7.0906325681896851E-2</v>
      </c>
      <c r="D20" s="151"/>
      <c r="E20" s="140"/>
      <c r="F20" s="140"/>
    </row>
    <row r="21" spans="2:6" ht="15" customHeight="1">
      <c r="B21" s="67" t="s">
        <v>24</v>
      </c>
      <c r="C21" s="83">
        <v>-3.8857454450492193</v>
      </c>
      <c r="D21" s="151"/>
      <c r="E21" s="140"/>
      <c r="F21" s="140"/>
    </row>
    <row r="22" spans="2:6" ht="15" customHeight="1">
      <c r="B22" s="68" t="s">
        <v>25</v>
      </c>
      <c r="C22" s="78">
        <v>0.667875</v>
      </c>
      <c r="D22" s="151"/>
      <c r="E22" s="140"/>
      <c r="F22" s="140"/>
    </row>
    <row r="23" spans="2:6" ht="15" customHeight="1">
      <c r="B23" s="70" t="s">
        <v>26</v>
      </c>
      <c r="C23" s="81">
        <v>61.771350600606084</v>
      </c>
      <c r="D23" s="151"/>
      <c r="E23" s="140"/>
      <c r="F23" s="140"/>
    </row>
    <row r="24" spans="2:6" ht="15" customHeight="1" thickBot="1">
      <c r="B24" s="73" t="s">
        <v>27</v>
      </c>
      <c r="C24" s="84">
        <v>-17.440407764865917</v>
      </c>
      <c r="D24" s="151"/>
      <c r="E24" s="140"/>
      <c r="F24" s="140"/>
    </row>
    <row r="25" spans="2:6" ht="15.5" thickTop="1">
      <c r="B25" s="74" t="s">
        <v>28</v>
      </c>
      <c r="C25" s="85">
        <v>44.330942835740167</v>
      </c>
      <c r="D25" s="151"/>
      <c r="E25" s="140"/>
      <c r="F25" s="140"/>
    </row>
    <row r="26" spans="2:6" ht="15">
      <c r="B26" s="75" t="s">
        <v>29</v>
      </c>
      <c r="C26" s="80">
        <v>-0.64259519378829999</v>
      </c>
      <c r="D26" s="151"/>
      <c r="E26" s="140"/>
      <c r="F26" s="140"/>
    </row>
    <row r="27" spans="2:6" ht="15.5" thickBot="1">
      <c r="B27" s="76" t="s">
        <v>30</v>
      </c>
      <c r="C27" s="86">
        <v>43.688347641951864</v>
      </c>
      <c r="D27" s="151"/>
      <c r="E27" s="140"/>
      <c r="F27" s="140"/>
    </row>
    <row r="28" spans="2:6" ht="13" thickTop="1"/>
    <row r="29" spans="2:6"/>
    <row r="30" spans="2:6"/>
    <row r="31" spans="2:6"/>
    <row r="32" spans="2:6"/>
    <row r="33" spans="2:2"/>
    <row r="34" spans="2:2"/>
    <row r="35" spans="2:2"/>
    <row r="36" spans="2:2">
      <c r="B36" s="2" t="s">
        <v>7</v>
      </c>
    </row>
    <row r="37" spans="2:2"/>
    <row r="38" spans="2:2"/>
    <row r="39" spans="2:2"/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50800</xdr:colOff>
                    <xdr:row>6</xdr:row>
                    <xdr:rowOff>127000</xdr:rowOff>
                  </from>
                  <to>
                    <xdr:col>1</xdr:col>
                    <xdr:colOff>742950</xdr:colOff>
                    <xdr:row>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52"/>
  <sheetViews>
    <sheetView zoomScaleNormal="100" workbookViewId="0">
      <selection activeCell="A7" sqref="A7"/>
    </sheetView>
  </sheetViews>
  <sheetFormatPr baseColWidth="10" defaultColWidth="0" defaultRowHeight="14" zeroHeight="1"/>
  <cols>
    <col min="1" max="1" width="49.7265625" style="3" customWidth="1"/>
    <col min="2" max="4" width="11.453125" style="3" customWidth="1"/>
    <col min="5" max="5" width="11.453125" style="9" hidden="1" customWidth="1"/>
    <col min="6" max="6" width="13.54296875" style="3" hidden="1" customWidth="1"/>
    <col min="7" max="16384" width="11.453125" style="3" hidden="1"/>
  </cols>
  <sheetData>
    <row r="1" spans="1:16384" s="43" customFormat="1" ht="15">
      <c r="A1" s="42"/>
      <c r="B1" s="42"/>
      <c r="C1" s="42"/>
      <c r="D1" s="42"/>
      <c r="E1" s="9"/>
    </row>
    <row r="2" spans="1:16384" s="43" customFormat="1" ht="15">
      <c r="A2" s="42"/>
      <c r="B2" s="42"/>
      <c r="C2" s="42"/>
      <c r="D2" s="42"/>
      <c r="E2" s="9"/>
    </row>
    <row r="3" spans="1:16384" s="43" customFormat="1" ht="15">
      <c r="A3" s="42"/>
      <c r="B3" s="42"/>
      <c r="C3" s="42"/>
      <c r="D3" s="42"/>
      <c r="E3" s="9"/>
    </row>
    <row r="4" spans="1:16384" s="43" customFormat="1" ht="20.25" customHeight="1">
      <c r="A4" s="156" t="s">
        <v>9</v>
      </c>
      <c r="B4" s="156"/>
      <c r="C4" s="156"/>
      <c r="D4" s="156"/>
      <c r="E4" s="9"/>
    </row>
    <row r="5" spans="1:16384" s="43" customFormat="1" ht="15.75" customHeight="1">
      <c r="A5" s="156"/>
      <c r="B5" s="156"/>
      <c r="C5" s="156"/>
      <c r="D5" s="156"/>
      <c r="E5" s="9"/>
    </row>
    <row r="6" spans="1:16384" s="43" customFormat="1" ht="15">
      <c r="A6" s="42"/>
      <c r="B6" s="42"/>
      <c r="C6" s="42"/>
      <c r="D6" s="42"/>
      <c r="E6" s="9"/>
    </row>
    <row r="7" spans="1:16384" ht="15">
      <c r="A7" s="39"/>
      <c r="B7" s="39"/>
      <c r="D7" s="39"/>
    </row>
    <row r="8" spans="1:16384" ht="15">
      <c r="A8" s="39"/>
      <c r="B8" s="39"/>
      <c r="C8" s="39"/>
      <c r="D8" s="39"/>
    </row>
    <row r="9" spans="1:16384" ht="15">
      <c r="A9" s="39"/>
      <c r="B9" s="39"/>
      <c r="C9" s="39"/>
      <c r="D9" s="39"/>
    </row>
    <row r="10" spans="1:16384" ht="16.5" customHeight="1">
      <c r="A10" s="40"/>
      <c r="B10" s="155" t="str">
        <f>+' PYG'!C9</f>
        <v>1T23</v>
      </c>
      <c r="C10" s="155"/>
      <c r="D10" s="155"/>
      <c r="E10" s="10"/>
    </row>
    <row r="11" spans="1:16384" s="7" customFormat="1" ht="15.5" thickBot="1">
      <c r="A11" s="41"/>
      <c r="B11" s="115" t="s">
        <v>10</v>
      </c>
      <c r="C11" s="115" t="s">
        <v>12</v>
      </c>
      <c r="D11" s="115" t="s">
        <v>11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16384" s="5" customFormat="1" ht="16" thickTop="1" thickBot="1">
      <c r="A12" s="125" t="s">
        <v>31</v>
      </c>
      <c r="B12" s="126">
        <v>266.76884238499679</v>
      </c>
      <c r="C12" s="126">
        <v>649.78155591391999</v>
      </c>
      <c r="D12" s="127">
        <v>916.55039829891678</v>
      </c>
      <c r="E12" s="9"/>
      <c r="F12" s="43"/>
      <c r="G12" s="43"/>
      <c r="H12" s="141"/>
      <c r="I12" s="141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s="9" customFormat="1" ht="15.5" thickTop="1">
      <c r="A13" s="90" t="s">
        <v>32</v>
      </c>
      <c r="B13" s="88">
        <v>41.424149394572474</v>
      </c>
      <c r="C13" s="88">
        <v>50.143772802506803</v>
      </c>
      <c r="D13" s="88">
        <v>91.567922197079298</v>
      </c>
      <c r="F13" s="43"/>
      <c r="G13" s="43"/>
      <c r="H13" s="141"/>
      <c r="I13" s="141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3"/>
    </row>
    <row r="14" spans="1:16384" s="31" customFormat="1" ht="15.5" thickBot="1">
      <c r="A14" s="91" t="s">
        <v>33</v>
      </c>
      <c r="B14" s="89">
        <v>0.1552810629016029</v>
      </c>
      <c r="C14" s="89">
        <v>7.7170200271350298E-2</v>
      </c>
      <c r="D14" s="89">
        <v>0.1</v>
      </c>
      <c r="E14" s="9"/>
      <c r="F14" s="43"/>
      <c r="G14" s="43"/>
      <c r="H14" s="141"/>
      <c r="I14" s="141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  <c r="XFD14" s="43"/>
    </row>
    <row r="15" spans="1:16384" s="9" customFormat="1" ht="15.5" thickTop="1">
      <c r="A15" s="90" t="s">
        <v>34</v>
      </c>
      <c r="B15" s="88">
        <v>32.5682982685816</v>
      </c>
      <c r="C15" s="88">
        <v>43.483213342108357</v>
      </c>
      <c r="D15" s="88">
        <v>76.051511610689957</v>
      </c>
      <c r="F15" s="43"/>
      <c r="G15" s="43"/>
      <c r="H15" s="141"/>
      <c r="I15" s="141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  <c r="XFD15" s="43"/>
    </row>
    <row r="16" spans="1:16384" s="9" customFormat="1" ht="15.5" thickBot="1">
      <c r="A16" s="91" t="s">
        <v>35</v>
      </c>
      <c r="B16" s="89">
        <v>0.12208434080011309</v>
      </c>
      <c r="C16" s="89">
        <v>6.6919740867296656E-2</v>
      </c>
      <c r="D16" s="89">
        <v>8.3000000000000004E-2</v>
      </c>
      <c r="F16" s="43"/>
      <c r="G16" s="43"/>
      <c r="H16" s="141"/>
      <c r="I16" s="141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  <c r="XFD16" s="43"/>
    </row>
    <row r="17" spans="1:16384" s="9" customFormat="1" ht="17.25" customHeight="1" thickTop="1">
      <c r="A17" s="90" t="s">
        <v>36</v>
      </c>
      <c r="B17" s="88">
        <v>31.107223328672394</v>
      </c>
      <c r="C17" s="88">
        <v>33.881997742264275</v>
      </c>
      <c r="D17" s="88">
        <v>64.989221070936679</v>
      </c>
      <c r="F17" s="3"/>
      <c r="G17" s="3"/>
      <c r="H17" s="141"/>
      <c r="I17" s="1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pans="1:16384" s="9" customFormat="1" ht="15.5" thickBot="1">
      <c r="A18" s="123" t="s">
        <v>37</v>
      </c>
      <c r="B18" s="124">
        <v>0.11660740831112097</v>
      </c>
      <c r="C18" s="124">
        <v>5.2143674183871114E-2</v>
      </c>
      <c r="D18" s="124">
        <v>7.0999999999999994E-2</v>
      </c>
      <c r="F18" s="3"/>
      <c r="G18" s="3"/>
      <c r="H18" s="141"/>
      <c r="I18" s="14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pans="1:16384" s="9" customFormat="1" ht="14.5" thickTop="1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pans="1:16384" s="9" customFormat="1" ht="15">
      <c r="E20" s="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pans="1:16384" s="9" customFormat="1" ht="15">
      <c r="A21" s="25"/>
      <c r="B21" s="26"/>
      <c r="C21" s="26"/>
      <c r="D21" s="26"/>
      <c r="E21" s="8"/>
    </row>
    <row r="22" spans="1:16384" s="9" customFormat="1" ht="15">
      <c r="A22" s="29"/>
      <c r="B22" s="30"/>
      <c r="C22" s="30"/>
      <c r="D22" s="17"/>
      <c r="E22" s="12"/>
    </row>
    <row r="23" spans="1:16384" s="9" customFormat="1" ht="15">
      <c r="A23" s="16"/>
      <c r="B23" s="17"/>
      <c r="C23" s="17"/>
      <c r="D23" s="17"/>
      <c r="E23" s="12"/>
    </row>
    <row r="24" spans="1:16384" s="9" customFormat="1" ht="15">
      <c r="A24" s="18"/>
      <c r="B24" s="19"/>
      <c r="C24" s="19"/>
      <c r="D24" s="19"/>
      <c r="E24" s="13"/>
    </row>
    <row r="25" spans="1:16384" s="9" customFormat="1" ht="15">
      <c r="A25" s="18"/>
      <c r="B25" s="20"/>
      <c r="C25" s="20"/>
      <c r="D25" s="20"/>
      <c r="E25" s="14"/>
    </row>
    <row r="26" spans="1:16384" s="9" customFormat="1" ht="15">
      <c r="A26" s="21"/>
      <c r="B26" s="22"/>
      <c r="C26" s="22"/>
      <c r="D26" s="22"/>
      <c r="E26" s="8"/>
    </row>
    <row r="27" spans="1:16384" s="9" customFormat="1" ht="15">
      <c r="A27" s="23"/>
      <c r="B27" s="24"/>
      <c r="C27" s="24"/>
      <c r="D27" s="24"/>
      <c r="E27" s="11"/>
    </row>
    <row r="28" spans="1:16384" s="9" customFormat="1" ht="17.25" customHeight="1">
      <c r="A28" s="25"/>
      <c r="B28" s="26"/>
      <c r="C28" s="26"/>
      <c r="D28" s="26"/>
      <c r="E28" s="8"/>
    </row>
    <row r="29" spans="1:16384" s="9" customFormat="1" ht="15">
      <c r="A29" s="23"/>
      <c r="B29" s="27"/>
      <c r="C29" s="27"/>
      <c r="D29" s="27"/>
      <c r="E29" s="15"/>
    </row>
    <row r="30" spans="1:16384" s="9" customFormat="1" ht="15">
      <c r="A30" s="21"/>
      <c r="B30" s="28"/>
      <c r="C30" s="28"/>
      <c r="D30" s="28"/>
      <c r="E30" s="11"/>
    </row>
    <row r="31" spans="1:16384" s="9" customFormat="1">
      <c r="A31" s="23"/>
      <c r="B31" s="27"/>
      <c r="C31" s="27"/>
      <c r="D31" s="27"/>
    </row>
    <row r="32" spans="1:16384" s="9" customFormat="1">
      <c r="A32" s="21"/>
      <c r="B32" s="28"/>
      <c r="C32" s="28"/>
      <c r="D32" s="28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mergeCells count="2">
    <mergeCell ref="B10:D10"/>
    <mergeCell ref="A4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D50"/>
  <sheetViews>
    <sheetView showGridLines="0" workbookViewId="0">
      <selection activeCell="A50" sqref="A50"/>
    </sheetView>
  </sheetViews>
  <sheetFormatPr baseColWidth="10" defaultColWidth="0" defaultRowHeight="12.5"/>
  <cols>
    <col min="1" max="1" width="52" style="1" customWidth="1"/>
    <col min="2" max="2" width="11.453125" style="1" customWidth="1"/>
    <col min="3" max="16384" width="11.453125" hidden="1"/>
  </cols>
  <sheetData>
    <row r="1" spans="1:4">
      <c r="A1" s="34"/>
      <c r="B1" s="34"/>
    </row>
    <row r="2" spans="1:4">
      <c r="A2" s="34"/>
      <c r="B2" s="34"/>
    </row>
    <row r="3" spans="1:4">
      <c r="A3" s="34"/>
      <c r="B3" s="34"/>
    </row>
    <row r="4" spans="1:4">
      <c r="A4" s="34"/>
      <c r="B4" s="34"/>
    </row>
    <row r="5" spans="1:4" ht="18.5">
      <c r="A5" s="157" t="s">
        <v>5</v>
      </c>
      <c r="B5" s="157"/>
    </row>
    <row r="6" spans="1:4" ht="13.5">
      <c r="A6" s="48"/>
      <c r="B6" s="34"/>
    </row>
    <row r="7" spans="1:4" ht="13.5">
      <c r="A7" s="44"/>
    </row>
    <row r="8" spans="1:4" ht="13.5">
      <c r="A8" s="45"/>
    </row>
    <row r="9" spans="1:4" ht="15.75" customHeight="1">
      <c r="A9" s="46"/>
      <c r="B9" s="63" t="str">
        <f>+' PYG'!C9</f>
        <v>1T23</v>
      </c>
    </row>
    <row r="10" spans="1:4" ht="13" thickBot="1">
      <c r="A10" s="47"/>
      <c r="B10" s="87" t="s">
        <v>0</v>
      </c>
    </row>
    <row r="11" spans="1:4" ht="15" customHeight="1" thickTop="1">
      <c r="A11" s="69" t="s">
        <v>49</v>
      </c>
      <c r="B11" s="92">
        <v>88.018634256736377</v>
      </c>
      <c r="C11" s="150"/>
      <c r="D11" s="150"/>
    </row>
    <row r="12" spans="1:4" ht="15" customHeight="1">
      <c r="A12" s="69" t="s">
        <v>50</v>
      </c>
      <c r="B12" s="92">
        <v>11.679884425846739</v>
      </c>
      <c r="C12" s="150"/>
      <c r="D12" s="150"/>
    </row>
    <row r="13" spans="1:4" ht="15" customHeight="1">
      <c r="A13" s="69" t="s">
        <v>51</v>
      </c>
      <c r="B13" s="92">
        <v>79.881</v>
      </c>
      <c r="C13" s="150"/>
      <c r="D13" s="150"/>
    </row>
    <row r="14" spans="1:4" ht="15">
      <c r="A14" s="69" t="s">
        <v>52</v>
      </c>
      <c r="B14" s="92">
        <v>946.57245327999999</v>
      </c>
      <c r="C14" s="150"/>
      <c r="D14" s="150"/>
    </row>
    <row r="15" spans="1:4" ht="15">
      <c r="A15" s="69" t="s">
        <v>53</v>
      </c>
      <c r="B15" s="92">
        <v>246.22077629985159</v>
      </c>
      <c r="C15" s="150"/>
      <c r="D15" s="150"/>
    </row>
    <row r="16" spans="1:4" ht="15">
      <c r="A16" s="69" t="s">
        <v>54</v>
      </c>
      <c r="B16" s="92">
        <v>276.87646243463911</v>
      </c>
      <c r="C16" s="150"/>
      <c r="D16" s="150"/>
    </row>
    <row r="17" spans="1:4" ht="15">
      <c r="A17" s="75" t="s">
        <v>55</v>
      </c>
      <c r="B17" s="92">
        <v>162.64335308749057</v>
      </c>
      <c r="C17" s="150"/>
      <c r="D17" s="150"/>
    </row>
    <row r="18" spans="1:4" ht="15">
      <c r="A18" s="67" t="s">
        <v>56</v>
      </c>
      <c r="B18" s="93">
        <v>1811.8925637845643</v>
      </c>
      <c r="C18" s="150"/>
      <c r="D18" s="150"/>
    </row>
    <row r="19" spans="1:4" ht="15">
      <c r="A19" s="69" t="s">
        <v>57</v>
      </c>
      <c r="B19" s="92">
        <v>0.10793691999999994</v>
      </c>
      <c r="C19" s="150"/>
      <c r="D19" s="150"/>
    </row>
    <row r="20" spans="1:4" ht="15">
      <c r="A20" s="69" t="s">
        <v>58</v>
      </c>
      <c r="B20" s="92">
        <v>1646.8059686732856</v>
      </c>
      <c r="C20" s="150"/>
      <c r="D20" s="150"/>
    </row>
    <row r="21" spans="1:4" ht="15">
      <c r="A21" s="69" t="s">
        <v>59</v>
      </c>
      <c r="B21" s="92">
        <v>169.5470644177299</v>
      </c>
      <c r="C21" s="150"/>
      <c r="D21" s="150"/>
    </row>
    <row r="22" spans="1:4" ht="15">
      <c r="A22" s="69" t="s">
        <v>60</v>
      </c>
      <c r="B22" s="92">
        <v>948.20127259225114</v>
      </c>
      <c r="C22" s="150"/>
      <c r="D22" s="150"/>
    </row>
    <row r="23" spans="1:4" ht="15">
      <c r="A23" s="67" t="s">
        <v>61</v>
      </c>
      <c r="B23" s="96">
        <v>2764.6622426032663</v>
      </c>
      <c r="C23" s="150"/>
      <c r="D23" s="150"/>
    </row>
    <row r="24" spans="1:4" ht="15.5" thickBot="1">
      <c r="A24" s="99" t="s">
        <v>62</v>
      </c>
      <c r="B24" s="94">
        <v>4576.5548063878305</v>
      </c>
      <c r="C24" s="150"/>
      <c r="D24" s="150"/>
    </row>
    <row r="25" spans="1:4" ht="15">
      <c r="A25" s="69" t="s">
        <v>63</v>
      </c>
      <c r="B25" s="92">
        <v>1035.1996924802161</v>
      </c>
      <c r="C25" s="150"/>
      <c r="D25" s="150"/>
    </row>
    <row r="26" spans="1:4" ht="15">
      <c r="A26" s="75" t="s">
        <v>64</v>
      </c>
      <c r="B26" s="95">
        <v>-5.2759999999999998</v>
      </c>
      <c r="C26" s="150"/>
      <c r="D26" s="150"/>
    </row>
    <row r="27" spans="1:4" ht="15">
      <c r="A27" s="67" t="s">
        <v>65</v>
      </c>
      <c r="B27" s="96">
        <v>1029.923692480216</v>
      </c>
      <c r="C27" s="150"/>
      <c r="D27" s="150"/>
    </row>
    <row r="28" spans="1:4" ht="15.5" thickBot="1">
      <c r="A28" s="100" t="s">
        <v>66</v>
      </c>
      <c r="B28" s="97">
        <v>18.163276976689701</v>
      </c>
      <c r="C28" s="150"/>
      <c r="D28" s="150"/>
    </row>
    <row r="29" spans="1:4" ht="15.5" thickTop="1">
      <c r="A29" s="67" t="s">
        <v>67</v>
      </c>
      <c r="B29" s="96">
        <v>1048.0869694569058</v>
      </c>
      <c r="C29" s="150"/>
      <c r="D29" s="150"/>
    </row>
    <row r="30" spans="1:4" ht="15">
      <c r="A30" s="69" t="s">
        <v>68</v>
      </c>
      <c r="B30" s="92">
        <v>74.248937052176259</v>
      </c>
      <c r="C30" s="150"/>
      <c r="D30" s="150"/>
    </row>
    <row r="31" spans="1:4" ht="15">
      <c r="A31" s="69" t="s">
        <v>69</v>
      </c>
      <c r="B31" s="92">
        <v>683.04145867999989</v>
      </c>
      <c r="C31" s="150"/>
      <c r="D31" s="150"/>
    </row>
    <row r="32" spans="1:4" ht="15">
      <c r="A32" s="69" t="s">
        <v>70</v>
      </c>
      <c r="B32" s="92">
        <v>548.48417217872532</v>
      </c>
      <c r="C32" s="150"/>
      <c r="D32" s="150"/>
    </row>
    <row r="33" spans="1:4" ht="15">
      <c r="A33" s="69" t="s">
        <v>71</v>
      </c>
      <c r="B33" s="92">
        <v>33.424931469999997</v>
      </c>
      <c r="C33" s="150"/>
      <c r="D33" s="150"/>
    </row>
    <row r="34" spans="1:4" ht="15">
      <c r="A34" s="69" t="s">
        <v>72</v>
      </c>
      <c r="B34" s="92">
        <v>1.5849152559870423</v>
      </c>
      <c r="C34" s="150"/>
      <c r="D34" s="150"/>
    </row>
    <row r="35" spans="1:4" ht="15">
      <c r="A35" s="68" t="s">
        <v>73</v>
      </c>
      <c r="B35" s="95">
        <v>5.2545297220424416</v>
      </c>
      <c r="C35" s="150"/>
      <c r="D35" s="150"/>
    </row>
    <row r="36" spans="1:4" ht="15">
      <c r="A36" s="67" t="s">
        <v>74</v>
      </c>
      <c r="B36" s="96">
        <v>1346.0389443589311</v>
      </c>
      <c r="C36" s="150"/>
      <c r="D36" s="150"/>
    </row>
    <row r="37" spans="1:4" ht="15">
      <c r="A37" s="101" t="s">
        <v>75</v>
      </c>
      <c r="B37" s="92">
        <v>1.5799100000000001E-3</v>
      </c>
      <c r="C37" s="150"/>
      <c r="D37" s="150"/>
    </row>
    <row r="38" spans="1:4" ht="15">
      <c r="A38" s="69" t="s">
        <v>76</v>
      </c>
      <c r="B38" s="92">
        <v>291.70169499320099</v>
      </c>
      <c r="C38" s="150"/>
      <c r="D38" s="150"/>
    </row>
    <row r="39" spans="1:4" ht="15">
      <c r="A39" s="69" t="s">
        <v>77</v>
      </c>
      <c r="B39" s="92">
        <v>98.025915294593261</v>
      </c>
      <c r="C39" s="150"/>
      <c r="D39" s="150"/>
    </row>
    <row r="40" spans="1:4" ht="15">
      <c r="A40" s="69" t="s">
        <v>78</v>
      </c>
      <c r="B40" s="92">
        <v>1375.6211490412034</v>
      </c>
      <c r="C40" s="150"/>
      <c r="D40" s="150"/>
    </row>
    <row r="41" spans="1:4" ht="15">
      <c r="A41" s="69" t="s">
        <v>79</v>
      </c>
      <c r="B41" s="92">
        <v>417.07853345694167</v>
      </c>
      <c r="C41" s="150"/>
      <c r="D41" s="150"/>
    </row>
    <row r="42" spans="1:4" ht="15.5" thickBot="1">
      <c r="A42" s="102" t="s">
        <v>80</v>
      </c>
      <c r="B42" s="98">
        <v>2182.4288726959394</v>
      </c>
      <c r="C42" s="150"/>
      <c r="D42" s="150"/>
    </row>
    <row r="43" spans="1:4" ht="15.5" thickTop="1">
      <c r="A43" s="67" t="s">
        <v>81</v>
      </c>
      <c r="B43" s="96">
        <v>4576.554786511776</v>
      </c>
      <c r="C43" s="150"/>
      <c r="D43" s="150"/>
    </row>
    <row r="44" spans="1:4" ht="14.25" customHeight="1">
      <c r="A44" s="69"/>
      <c r="B44" s="116"/>
      <c r="C44" s="150"/>
      <c r="D44" s="150"/>
    </row>
    <row r="45" spans="1:4" ht="15">
      <c r="A45" s="69" t="s">
        <v>76</v>
      </c>
      <c r="B45" s="116">
        <v>-291.70169499320099</v>
      </c>
      <c r="C45" s="150"/>
      <c r="D45" s="150"/>
    </row>
    <row r="46" spans="1:4" ht="15">
      <c r="A46" s="69" t="s">
        <v>69</v>
      </c>
      <c r="B46" s="117">
        <v>-683.04145867999989</v>
      </c>
      <c r="C46" s="150"/>
      <c r="D46" s="150"/>
    </row>
    <row r="47" spans="1:4" ht="15">
      <c r="A47" s="104" t="s">
        <v>82</v>
      </c>
      <c r="B47" s="116">
        <v>-974.74315367320082</v>
      </c>
      <c r="C47" s="150"/>
      <c r="D47" s="150"/>
    </row>
    <row r="48" spans="1:4" ht="15">
      <c r="A48" s="69" t="s">
        <v>60</v>
      </c>
      <c r="B48" s="116">
        <v>948.20127259225114</v>
      </c>
      <c r="C48" s="150"/>
      <c r="D48" s="150"/>
    </row>
    <row r="49" spans="1:4" ht="15.5" thickBot="1">
      <c r="A49" s="103" t="s">
        <v>83</v>
      </c>
      <c r="B49" s="118">
        <v>-26.541881080949679</v>
      </c>
      <c r="C49" s="150"/>
      <c r="D49" s="150"/>
    </row>
    <row r="50" spans="1:4" ht="43.5" customHeight="1" thickTop="1">
      <c r="A50" s="120"/>
      <c r="B50" s="14"/>
    </row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57150</xdr:colOff>
                    <xdr:row>6</xdr:row>
                    <xdr:rowOff>127000</xdr:rowOff>
                  </from>
                  <to>
                    <xdr:col>0</xdr:col>
                    <xdr:colOff>755650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FD83"/>
  <sheetViews>
    <sheetView zoomScaleNormal="100" workbookViewId="0">
      <selection activeCell="C1" sqref="C1:XFD1048576"/>
    </sheetView>
  </sheetViews>
  <sheetFormatPr baseColWidth="10" defaultColWidth="0" defaultRowHeight="14" zeroHeight="1"/>
  <cols>
    <col min="1" max="1" width="64.26953125" style="4" customWidth="1"/>
    <col min="2" max="2" width="11.81640625" style="32" customWidth="1"/>
    <col min="3" max="255" width="11.81640625" hidden="1"/>
    <col min="256" max="16382" width="25.1796875" hidden="1"/>
    <col min="16383" max="16383" width="13.54296875" hidden="1"/>
    <col min="16384" max="16384" width="25.1796875" hidden="1"/>
  </cols>
  <sheetData>
    <row r="1" spans="1:252 16383:16384" s="55" customFormat="1" ht="12.75" customHeight="1">
      <c r="A1" s="42"/>
      <c r="B1" s="5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XFC1"/>
      <c r="XFD1"/>
    </row>
    <row r="2" spans="1:252 16383:16384" s="55" customFormat="1" ht="8.25" customHeight="1">
      <c r="A2" s="42"/>
      <c r="B2" s="56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XFC2"/>
      <c r="XFD2"/>
    </row>
    <row r="3" spans="1:252 16383:16384" s="55" customFormat="1" ht="8.25" customHeight="1">
      <c r="A3" s="42"/>
      <c r="B3" s="5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XFC3"/>
      <c r="XFD3"/>
    </row>
    <row r="4" spans="1:252 16383:16384" s="55" customFormat="1" ht="8.25" customHeight="1">
      <c r="A4" s="42"/>
      <c r="B4" s="56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XFC4"/>
      <c r="XFD4"/>
    </row>
    <row r="5" spans="1:252 16383:16384" s="55" customFormat="1" ht="8.25" customHeight="1">
      <c r="A5" s="42"/>
      <c r="B5" s="56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XFC5"/>
      <c r="XFD5"/>
    </row>
    <row r="6" spans="1:252 16383:16384" s="142" customFormat="1" ht="21.75" customHeight="1">
      <c r="A6" s="157" t="s">
        <v>8</v>
      </c>
      <c r="B6" s="157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XFC6"/>
      <c r="XFD6"/>
    </row>
    <row r="7" spans="1:252 16383:16384" s="55" customFormat="1" ht="12.75" customHeight="1">
      <c r="A7" s="57"/>
      <c r="B7" s="56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XFC7"/>
      <c r="XFD7"/>
    </row>
    <row r="8" spans="1:252 16383:16384" s="55" customFormat="1" ht="12.75" customHeight="1">
      <c r="A8" s="50"/>
      <c r="B8" s="49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XFC8"/>
      <c r="XFD8"/>
    </row>
    <row r="9" spans="1:252 16383:16384" s="55" customFormat="1" ht="12.75" customHeight="1">
      <c r="A9" s="51"/>
      <c r="B9" s="4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XFC9"/>
      <c r="XFD9"/>
    </row>
    <row r="10" spans="1:252 16383:16384" s="55" customFormat="1" ht="15.75" customHeight="1">
      <c r="A10" s="39"/>
      <c r="B10" s="63" t="str">
        <f>'Balance de Situación'!B9</f>
        <v>1T23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XFC10"/>
      <c r="XFD10"/>
    </row>
    <row r="11" spans="1:252 16383:16384" s="143" customFormat="1" ht="13" thickBot="1">
      <c r="A11" s="52"/>
      <c r="B11" s="87" t="s">
        <v>0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XFC11"/>
      <c r="XFD11"/>
    </row>
    <row r="12" spans="1:252 16383:16384" s="144" customFormat="1" ht="15.5" thickTop="1">
      <c r="A12" s="128" t="s">
        <v>26</v>
      </c>
      <c r="B12" s="105">
        <v>61.771350600606254</v>
      </c>
      <c r="C12" s="15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XFC12"/>
      <c r="XFD12"/>
    </row>
    <row r="13" spans="1:252 16383:16384" s="55" customFormat="1" ht="15">
      <c r="A13" s="128" t="s">
        <v>84</v>
      </c>
      <c r="B13" s="105"/>
      <c r="C13" s="152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XFC13"/>
      <c r="XFD13"/>
    </row>
    <row r="14" spans="1:252 16383:16384" s="145" customFormat="1" ht="15">
      <c r="A14" s="129" t="s">
        <v>85</v>
      </c>
      <c r="B14" s="106">
        <v>26.578701126142636</v>
      </c>
      <c r="C14" s="152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XFC14"/>
      <c r="XFD14"/>
    </row>
    <row r="15" spans="1:252 16383:16384" s="145" customFormat="1" ht="15">
      <c r="A15" s="129" t="s">
        <v>86</v>
      </c>
      <c r="B15" s="106">
        <v>-10.241</v>
      </c>
      <c r="C15" s="152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XFC15"/>
      <c r="XFD15"/>
    </row>
    <row r="16" spans="1:252 16383:16384" s="55" customFormat="1" ht="15">
      <c r="A16" s="129" t="s">
        <v>87</v>
      </c>
      <c r="B16" s="106">
        <v>-0.66800000000000004</v>
      </c>
      <c r="C16" s="152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XFC16"/>
      <c r="XFD16"/>
    </row>
    <row r="17" spans="1:16384" s="55" customFormat="1" ht="15">
      <c r="A17" s="129" t="s">
        <v>88</v>
      </c>
      <c r="B17" s="106">
        <v>3.8860000000000001</v>
      </c>
      <c r="C17" s="152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s="55" customFormat="1" ht="15">
      <c r="A18" s="128" t="s">
        <v>89</v>
      </c>
      <c r="B18" s="105">
        <v>0</v>
      </c>
      <c r="C18" s="152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s="146" customFormat="1" ht="15">
      <c r="A19" s="130" t="s">
        <v>90</v>
      </c>
      <c r="B19" s="107">
        <v>81.327051726748877</v>
      </c>
      <c r="C19" s="152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s="145" customFormat="1" ht="15">
      <c r="A20" s="129" t="s">
        <v>91</v>
      </c>
      <c r="B20" s="106">
        <v>49.948581194165627</v>
      </c>
      <c r="C20" s="15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s="55" customFormat="1" ht="15">
      <c r="A21" s="129" t="s">
        <v>92</v>
      </c>
      <c r="B21" s="106">
        <v>-108.51600000000001</v>
      </c>
      <c r="C21" s="15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s="55" customFormat="1" ht="15">
      <c r="A22" s="129" t="s">
        <v>93</v>
      </c>
      <c r="B22" s="106">
        <v>24.122646485347932</v>
      </c>
      <c r="C22" s="15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s="55" customFormat="1" ht="15">
      <c r="A23" s="130" t="s">
        <v>94</v>
      </c>
      <c r="B23" s="107">
        <v>-34.44477232048645</v>
      </c>
      <c r="C23" s="152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 s="147" customFormat="1" ht="15">
      <c r="A24" s="129" t="s">
        <v>95</v>
      </c>
      <c r="B24" s="106">
        <v>-3.47782357728047</v>
      </c>
      <c r="C24" s="152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s="145" customFormat="1" ht="15">
      <c r="A25" s="129" t="s">
        <v>96</v>
      </c>
      <c r="B25" s="106">
        <v>3.784919136429302</v>
      </c>
      <c r="C25" s="152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s="55" customFormat="1" ht="15">
      <c r="A26" s="130" t="s">
        <v>97</v>
      </c>
      <c r="B26" s="107">
        <v>0.30709555914883202</v>
      </c>
      <c r="C26" s="15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6384" s="147" customFormat="1" ht="15">
      <c r="A27" s="131" t="s">
        <v>98</v>
      </c>
      <c r="B27" s="108">
        <v>-0.33400000000000002</v>
      </c>
      <c r="C27" s="15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pans="1:16384" s="148" customFormat="1" ht="15">
      <c r="A28" s="128" t="s">
        <v>99</v>
      </c>
      <c r="B28" s="105">
        <v>-8.1206270000000007</v>
      </c>
      <c r="C28" s="152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16384" s="147" customFormat="1" ht="15.5" thickBot="1">
      <c r="A29" s="131" t="s">
        <v>100</v>
      </c>
      <c r="B29" s="108">
        <v>-11.900791</v>
      </c>
      <c r="C29" s="15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pans="1:16384" s="149" customFormat="1" ht="16.5" customHeight="1" thickTop="1" thickBot="1">
      <c r="A30" s="132" t="s">
        <v>101</v>
      </c>
      <c r="B30" s="109">
        <v>26.833956965411261</v>
      </c>
      <c r="C30" s="152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6384" s="55" customFormat="1" ht="13.5" customHeight="1" thickTop="1">
      <c r="A31" s="129" t="s">
        <v>102</v>
      </c>
      <c r="B31" s="106">
        <v>0</v>
      </c>
      <c r="C31" s="152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6384" s="55" customFormat="1" ht="15">
      <c r="A32" s="129" t="s">
        <v>103</v>
      </c>
      <c r="B32" s="106">
        <v>-7.7807830000000004</v>
      </c>
      <c r="C32" s="15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s="145" customFormat="1" ht="15">
      <c r="A33" s="129" t="s">
        <v>104</v>
      </c>
      <c r="B33" s="106">
        <v>0</v>
      </c>
      <c r="C33" s="152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s="145" customFormat="1" ht="15">
      <c r="A34" s="129" t="s">
        <v>105</v>
      </c>
      <c r="B34" s="106">
        <v>0</v>
      </c>
      <c r="C34" s="15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6384" s="145" customFormat="1" ht="15">
      <c r="A35" s="129" t="s">
        <v>106</v>
      </c>
      <c r="B35" s="106">
        <v>0</v>
      </c>
      <c r="C35" s="152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s="145" customFormat="1" ht="15.5" thickBot="1">
      <c r="A36" s="129" t="s">
        <v>107</v>
      </c>
      <c r="B36" s="106">
        <v>4.9546425353925679E-2</v>
      </c>
      <c r="C36" s="152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16384" s="145" customFormat="1" ht="16" thickTop="1" thickBot="1">
      <c r="A37" s="132" t="s">
        <v>108</v>
      </c>
      <c r="B37" s="109">
        <v>19.102720390765185</v>
      </c>
      <c r="C37" s="152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pans="1:16384" s="145" customFormat="1" ht="15.5" thickTop="1">
      <c r="A38" s="133"/>
      <c r="B38" s="110"/>
      <c r="C38" s="15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pans="1:16384" s="55" customFormat="1" ht="15">
      <c r="A39" s="128" t="s">
        <v>109</v>
      </c>
      <c r="B39" s="105">
        <v>-42.59699999999998</v>
      </c>
      <c r="C39" s="15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1:16384" s="55" customFormat="1" ht="15">
      <c r="A40" s="129" t="s">
        <v>108</v>
      </c>
      <c r="B40" s="106">
        <v>19.102720390765185</v>
      </c>
      <c r="C40" s="152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pans="1:16384" s="147" customFormat="1" ht="15.5" thickBot="1">
      <c r="A41" s="129" t="s">
        <v>110</v>
      </c>
      <c r="B41" s="106">
        <v>-3.0472203887570828</v>
      </c>
      <c r="C41" s="15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pans="1:16384" s="147" customFormat="1" ht="15.5" thickTop="1">
      <c r="A42" s="134" t="s">
        <v>111</v>
      </c>
      <c r="B42" s="111">
        <v>-26.541499997991878</v>
      </c>
      <c r="C42" s="15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pans="1:16384" s="147" customFormat="1" ht="15">
      <c r="A43" s="53"/>
      <c r="B43" s="54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pans="1:16384" s="55" customFormat="1" ht="14.25" customHeight="1">
      <c r="A44" s="137"/>
      <c r="B44" s="49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pans="1:16384"/>
    <row r="46" spans="1:16384"/>
    <row r="47" spans="1:16384"/>
    <row r="48" spans="1:16384"/>
    <row r="49" spans="1:2" s="34" customFormat="1">
      <c r="A49" s="4"/>
      <c r="B49" s="32"/>
    </row>
    <row r="50" spans="1:2" s="34" customFormat="1">
      <c r="A50" s="4"/>
      <c r="B50" s="32"/>
    </row>
    <row r="51" spans="1:2" s="34" customFormat="1">
      <c r="A51" s="4"/>
      <c r="B51" s="32"/>
    </row>
    <row r="52" spans="1:2" s="34" customFormat="1">
      <c r="A52" s="4"/>
      <c r="B52" s="32"/>
    </row>
    <row r="53" spans="1:2" s="34" customFormat="1">
      <c r="A53" s="4"/>
      <c r="B53" s="32"/>
    </row>
    <row r="54" spans="1:2" s="34" customFormat="1" ht="14.25" hidden="1" customHeight="1">
      <c r="A54" s="4"/>
      <c r="B54" s="32"/>
    </row>
    <row r="55" spans="1:2" s="34" customFormat="1">
      <c r="A55" s="4"/>
      <c r="B55" s="32"/>
    </row>
    <row r="56" spans="1:2" s="34" customFormat="1">
      <c r="A56" s="4"/>
      <c r="B56" s="32"/>
    </row>
    <row r="57" spans="1:2" s="34" customFormat="1">
      <c r="A57" s="4"/>
      <c r="B57" s="32"/>
    </row>
    <row r="58" spans="1:2" s="34" customFormat="1">
      <c r="A58" s="4"/>
      <c r="B58" s="32"/>
    </row>
    <row r="59" spans="1:2" s="34" customFormat="1">
      <c r="A59" s="4"/>
      <c r="B59" s="32"/>
    </row>
    <row r="60" spans="1:2" s="34" customFormat="1">
      <c r="A60" s="4"/>
      <c r="B60" s="32"/>
    </row>
    <row r="61" spans="1:2" s="34" customFormat="1">
      <c r="A61" s="4"/>
      <c r="B61" s="32"/>
    </row>
    <row r="62" spans="1:2" s="34" customFormat="1">
      <c r="A62" s="4"/>
      <c r="B62" s="32"/>
    </row>
    <row r="63" spans="1:2" s="34" customFormat="1">
      <c r="A63" s="4"/>
      <c r="B63" s="32"/>
    </row>
    <row r="64" spans="1:2" s="34" customFormat="1">
      <c r="A64" s="4"/>
      <c r="B64" s="32"/>
    </row>
    <row r="65" spans="1:2" s="34" customFormat="1">
      <c r="A65" s="4"/>
      <c r="B65" s="32"/>
    </row>
    <row r="66" spans="1:2" s="34" customFormat="1">
      <c r="A66" s="4"/>
      <c r="B66" s="32"/>
    </row>
    <row r="67" spans="1:2" s="34" customFormat="1">
      <c r="A67" s="4"/>
      <c r="B67" s="32"/>
    </row>
    <row r="68" spans="1:2" s="34" customFormat="1">
      <c r="A68" s="4"/>
      <c r="B68" s="32"/>
    </row>
    <row r="69" spans="1:2" s="34" customFormat="1">
      <c r="A69" s="4"/>
      <c r="B69" s="32"/>
    </row>
    <row r="70" spans="1:2" s="34" customFormat="1">
      <c r="A70" s="4"/>
      <c r="B70" s="32"/>
    </row>
    <row r="71" spans="1:2" s="34" customFormat="1">
      <c r="A71" s="4"/>
      <c r="B71" s="32"/>
    </row>
    <row r="72" spans="1:2" s="34" customFormat="1">
      <c r="A72" s="4"/>
      <c r="B72" s="32"/>
    </row>
    <row r="73" spans="1:2" s="34" customFormat="1">
      <c r="A73" s="4"/>
      <c r="B73" s="32"/>
    </row>
    <row r="74" spans="1:2" s="34" customFormat="1">
      <c r="A74" s="4"/>
      <c r="B74" s="32"/>
    </row>
    <row r="75" spans="1:2" s="34" customFormat="1">
      <c r="A75" s="4"/>
      <c r="B75" s="32"/>
    </row>
    <row r="76" spans="1:2" s="34" customFormat="1">
      <c r="A76" s="4"/>
      <c r="B76" s="32"/>
    </row>
    <row r="77" spans="1:2" s="34" customFormat="1">
      <c r="A77" s="4"/>
      <c r="B77" s="32"/>
    </row>
    <row r="78" spans="1:2" s="34" customFormat="1">
      <c r="A78" s="4"/>
      <c r="B78" s="32"/>
    </row>
    <row r="79" spans="1:2" s="34" customFormat="1">
      <c r="A79" s="4"/>
      <c r="B79" s="32"/>
    </row>
    <row r="80" spans="1:2" s="34" customFormat="1">
      <c r="A80" s="4"/>
      <c r="B80" s="32"/>
    </row>
    <row r="81" spans="1:2" s="34" customFormat="1">
      <c r="A81" s="4"/>
      <c r="B81" s="32"/>
    </row>
    <row r="82" spans="1:2" s="34" customFormat="1">
      <c r="A82" s="4"/>
      <c r="B82" s="32"/>
    </row>
    <row r="83" spans="1:2" s="34" customFormat="1">
      <c r="A83" s="4"/>
      <c r="B83" s="32"/>
    </row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146050</xdr:rowOff>
                  </from>
                  <to>
                    <xdr:col>0</xdr:col>
                    <xdr:colOff>736600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U32"/>
  <sheetViews>
    <sheetView topLeftCell="A22" workbookViewId="0">
      <selection activeCell="A14" sqref="A14"/>
    </sheetView>
  </sheetViews>
  <sheetFormatPr baseColWidth="10" defaultColWidth="0" defaultRowHeight="12.5"/>
  <cols>
    <col min="1" max="1" width="43.81640625" style="1" customWidth="1"/>
    <col min="2" max="2" width="8.81640625" style="1" customWidth="1"/>
    <col min="3" max="4" width="11.453125" style="1" hidden="1" customWidth="1"/>
    <col min="5" max="255" width="9" style="1" hidden="1" customWidth="1"/>
    <col min="256" max="16384" width="4.7265625" style="1" hidden="1"/>
  </cols>
  <sheetData>
    <row r="1" spans="1:2" s="48" customFormat="1" ht="13.5"/>
    <row r="2" spans="1:2" s="48" customFormat="1" ht="13.5"/>
    <row r="3" spans="1:2" s="48" customFormat="1" ht="13.5"/>
    <row r="4" spans="1:2" s="48" customFormat="1" ht="13.5"/>
    <row r="5" spans="1:2" s="64" customFormat="1" ht="18.5">
      <c r="A5" s="157" t="s">
        <v>6</v>
      </c>
      <c r="B5" s="157"/>
    </row>
    <row r="6" spans="1:2" s="48" customFormat="1" ht="13.5"/>
    <row r="7" spans="1:2" s="45" customFormat="1" ht="13.5"/>
    <row r="8" spans="1:2" s="45" customFormat="1" ht="13.5"/>
    <row r="9" spans="1:2" s="45" customFormat="1" ht="13.5"/>
    <row r="10" spans="1:2" s="45" customFormat="1" ht="13.5"/>
    <row r="11" spans="1:2" s="45" customFormat="1" ht="15">
      <c r="A11" s="58" t="s">
        <v>1</v>
      </c>
    </row>
    <row r="12" spans="1:2" s="45" customFormat="1" ht="15">
      <c r="A12" s="59"/>
      <c r="B12" s="63" t="str">
        <f>'Cash Flow'!B10</f>
        <v>1T23</v>
      </c>
    </row>
    <row r="13" spans="1:2" s="60" customFormat="1" ht="11.5" thickBot="1">
      <c r="A13" s="47"/>
      <c r="B13" s="87" t="s">
        <v>0</v>
      </c>
    </row>
    <row r="14" spans="1:2" s="39" customFormat="1" ht="15.5" thickTop="1">
      <c r="A14" s="135" t="s">
        <v>38</v>
      </c>
      <c r="B14" s="112">
        <v>122.56803264462692</v>
      </c>
    </row>
    <row r="15" spans="1:2" s="39" customFormat="1" ht="15">
      <c r="A15" s="135" t="s">
        <v>39</v>
      </c>
      <c r="B15" s="112">
        <v>144.20080974036986</v>
      </c>
    </row>
    <row r="16" spans="1:2" s="39" customFormat="1" ht="15">
      <c r="A16" s="135" t="s">
        <v>40</v>
      </c>
      <c r="B16" s="112">
        <v>196.57782564110917</v>
      </c>
    </row>
    <row r="17" spans="1:2" s="39" customFormat="1" ht="15">
      <c r="A17" s="135" t="s">
        <v>41</v>
      </c>
      <c r="B17" s="112">
        <v>230.30497885134065</v>
      </c>
    </row>
    <row r="18" spans="1:2" s="39" customFormat="1" ht="15">
      <c r="A18" s="135" t="s">
        <v>42</v>
      </c>
      <c r="B18" s="112">
        <v>70.263303004500614</v>
      </c>
    </row>
    <row r="19" spans="1:2" s="39" customFormat="1" ht="15">
      <c r="A19" s="135" t="s">
        <v>43</v>
      </c>
      <c r="B19" s="112">
        <v>152.63544841696955</v>
      </c>
    </row>
    <row r="20" spans="1:2" s="39" customFormat="1" ht="15.5" thickBot="1">
      <c r="A20" s="136" t="s">
        <v>44</v>
      </c>
      <c r="B20" s="113">
        <v>916.55039829891678</v>
      </c>
    </row>
    <row r="21" spans="1:2" s="62" customFormat="1" ht="43.5" customHeight="1" thickTop="1">
      <c r="A21" s="121"/>
      <c r="B21" s="61"/>
    </row>
    <row r="22" spans="1:2" s="45" customFormat="1" ht="15">
      <c r="A22" s="39"/>
    </row>
    <row r="23" spans="1:2" s="45" customFormat="1" ht="15">
      <c r="A23" s="58" t="s">
        <v>2</v>
      </c>
    </row>
    <row r="24" spans="1:2" s="45" customFormat="1" ht="15">
      <c r="A24" s="58"/>
    </row>
    <row r="25" spans="1:2" s="45" customFormat="1" ht="15">
      <c r="A25" s="59"/>
      <c r="B25" s="63" t="str">
        <f>B12</f>
        <v>1T23</v>
      </c>
    </row>
    <row r="26" spans="1:2" s="60" customFormat="1" ht="11.5" thickBot="1">
      <c r="A26" s="47"/>
      <c r="B26" s="87" t="s">
        <v>0</v>
      </c>
    </row>
    <row r="27" spans="1:2" s="39" customFormat="1" ht="15.5" thickTop="1">
      <c r="A27" s="138" t="s">
        <v>45</v>
      </c>
      <c r="B27" s="122">
        <v>464.28097391125749</v>
      </c>
    </row>
    <row r="28" spans="1:2" s="39" customFormat="1" ht="15">
      <c r="A28" s="139" t="s">
        <v>46</v>
      </c>
      <c r="B28" s="114">
        <v>197.78007198496422</v>
      </c>
    </row>
    <row r="29" spans="1:2" s="39" customFormat="1" ht="15">
      <c r="A29" s="139" t="s">
        <v>47</v>
      </c>
      <c r="B29" s="114">
        <v>167.86443568060338</v>
      </c>
    </row>
    <row r="30" spans="1:2" s="39" customFormat="1" ht="15">
      <c r="A30" s="139" t="s">
        <v>48</v>
      </c>
      <c r="B30" s="114">
        <v>86.624916722091967</v>
      </c>
    </row>
    <row r="31" spans="1:2" s="39" customFormat="1" ht="15.5" thickBot="1">
      <c r="A31" s="136" t="s">
        <v>11</v>
      </c>
      <c r="B31" s="113">
        <v>916.550398298917</v>
      </c>
    </row>
    <row r="32" spans="1:2" s="9" customFormat="1" ht="43.5" customHeight="1" thickTop="1">
      <c r="A32" s="120"/>
      <c r="B32" s="14"/>
    </row>
  </sheetData>
  <mergeCells count="1">
    <mergeCell ref="A5:B5"/>
  </mergeCells>
  <phoneticPr fontId="6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19050</xdr:colOff>
                    <xdr:row>6</xdr:row>
                    <xdr:rowOff>50800</xdr:rowOff>
                  </from>
                  <to>
                    <xdr:col>0</xdr:col>
                    <xdr:colOff>717550</xdr:colOff>
                    <xdr:row>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' PYG'!Área_de_impresión</vt:lpstr>
      <vt:lpstr>Indice!Área_de_impresión</vt:lpstr>
      <vt:lpstr>'PYG por Negocios'!Área_de_impresión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IR Indra</cp:lastModifiedBy>
  <cp:lastPrinted>2017-02-22T08:40:49Z</cp:lastPrinted>
  <dcterms:created xsi:type="dcterms:W3CDTF">2003-04-23T10:05:17Z</dcterms:created>
  <dcterms:modified xsi:type="dcterms:W3CDTF">2023-04-27T09:43:04Z</dcterms:modified>
</cp:coreProperties>
</file>