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4\1T24\ENVÍO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5" r:id="rId3"/>
    <sheet name="Balance de Situación" sheetId="4" r:id="rId4"/>
    <sheet name="Cash Flow" sheetId="5" r:id="rId5"/>
    <sheet name="Mercados_Areas Geográficas" sheetId="11" r:id="rId6"/>
  </sheets>
  <definedNames>
    <definedName name="A" localSheetId="2">#REF!</definedName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Negocios'!$A$1:$D$54</definedName>
    <definedName name="B" localSheetId="2">#REF!</definedName>
    <definedName name="B">#REF!</definedName>
    <definedName name="ESPAÑOL" localSheetId="2">#REF!</definedName>
    <definedName name="ESPAÑOL">#REF!</definedName>
    <definedName name="INGLES" localSheetId="2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13" i="11" l="1"/>
  <c r="B10" i="15" l="1"/>
  <c r="B9" i="4" l="1"/>
  <c r="B10" i="5" s="1"/>
</calcChain>
</file>

<file path=xl/sharedStrings.xml><?xml version="1.0" encoding="utf-8"?>
<sst xmlns="http://schemas.openxmlformats.org/spreadsheetml/2006/main" count="119" uniqueCount="110">
  <si>
    <t>M€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</si>
  <si>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</si>
  <si>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</si>
  <si>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</si>
  <si>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</si>
  <si>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</si>
  <si>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</si>
  <si>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</si>
  <si>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Total</t>
  </si>
  <si>
    <t>Minsait</t>
  </si>
  <si>
    <t>Nueva información de las Unidades de Negocio</t>
  </si>
  <si>
    <t>Defensa</t>
  </si>
  <si>
    <t>Tráfico Aéreo</t>
  </si>
  <si>
    <t>Movilidad</t>
  </si>
  <si>
    <t>Cartera</t>
  </si>
  <si>
    <t>Contratación</t>
  </si>
  <si>
    <t>Ingresos</t>
  </si>
  <si>
    <t>Book-to-Bill</t>
  </si>
  <si>
    <t>Cart./Ventas 12m</t>
  </si>
  <si>
    <t>1T24 (NIIF)</t>
  </si>
  <si>
    <t>1T24</t>
  </si>
  <si>
    <t>España</t>
  </si>
  <si>
    <t>América</t>
  </si>
  <si>
    <t>Europa</t>
  </si>
  <si>
    <t>Asia, Oriente Medio &amp; África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</si>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</sst>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;\(#,##0.00\)"/>
  </numFmts>
  <fonts count="4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39" fillId="0" borderId="0">
      <alignment vertical="center"/>
    </xf>
  </cellStyleXfs>
  <cellXfs count="15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26" fillId="4" borderId="1" xfId="0" applyFont="1" applyFill="1" applyBorder="1" applyAlignment="1">
      <alignment horizontal="center" vertical="center" wrapText="1"/>
    </xf>
    <xf numFmtId="0" fontId="28" fillId="4" borderId="0" xfId="0" applyFont="1" applyFill="1"/>
    <xf numFmtId="0" fontId="0" fillId="5" borderId="0" xfId="0" applyFill="1" applyBorder="1"/>
    <xf numFmtId="0" fontId="0" fillId="5" borderId="0" xfId="0" applyFill="1"/>
    <xf numFmtId="0" fontId="29" fillId="3" borderId="0" xfId="0" applyFont="1" applyFill="1" applyBorder="1"/>
    <xf numFmtId="0" fontId="30" fillId="3" borderId="4" xfId="0" applyFont="1" applyFill="1" applyBorder="1"/>
    <xf numFmtId="0" fontId="30" fillId="3" borderId="0" xfId="0" applyFont="1" applyFill="1" applyBorder="1"/>
    <xf numFmtId="0" fontId="29" fillId="3" borderId="9" xfId="0" applyFont="1" applyFill="1" applyBorder="1"/>
    <xf numFmtId="0" fontId="29" fillId="3" borderId="10" xfId="0" applyFont="1" applyFill="1" applyBorder="1"/>
    <xf numFmtId="0" fontId="31" fillId="3" borderId="11" xfId="0" applyFont="1" applyFill="1" applyBorder="1"/>
    <xf numFmtId="0" fontId="30" fillId="3" borderId="12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/>
    </xf>
    <xf numFmtId="0" fontId="30" fillId="3" borderId="14" xfId="0" applyFont="1" applyFill="1" applyBorder="1"/>
    <xf numFmtId="0" fontId="29" fillId="3" borderId="12" xfId="0" applyFont="1" applyFill="1" applyBorder="1" applyAlignment="1">
      <alignment horizontal="left"/>
    </xf>
    <xf numFmtId="166" fontId="29" fillId="2" borderId="1" xfId="0" applyNumberFormat="1" applyFont="1" applyFill="1" applyBorder="1" applyAlignment="1">
      <alignment horizontal="center" vertical="center"/>
    </xf>
    <xf numFmtId="166" fontId="30" fillId="2" borderId="3" xfId="0" applyNumberFormat="1" applyFont="1" applyFill="1" applyBorder="1" applyAlignment="1">
      <alignment horizontal="center" vertical="center"/>
    </xf>
    <xf numFmtId="166" fontId="30" fillId="2" borderId="1" xfId="1" applyNumberFormat="1" applyFont="1" applyFill="1" applyBorder="1" applyAlignment="1">
      <alignment horizontal="center" vertical="center"/>
    </xf>
    <xf numFmtId="166" fontId="30" fillId="2" borderId="3" xfId="1" applyNumberFormat="1" applyFont="1" applyFill="1" applyBorder="1" applyAlignment="1">
      <alignment horizontal="center" vertical="center"/>
    </xf>
    <xf numFmtId="166" fontId="29" fillId="2" borderId="15" xfId="1" applyNumberFormat="1" applyFont="1" applyFill="1" applyBorder="1" applyAlignment="1">
      <alignment horizontal="center" vertical="center"/>
    </xf>
    <xf numFmtId="166" fontId="29" fillId="2" borderId="16" xfId="1" applyNumberFormat="1" applyFont="1" applyFill="1" applyBorder="1" applyAlignment="1">
      <alignment horizontal="center" vertical="center"/>
    </xf>
    <xf numFmtId="166" fontId="29" fillId="2" borderId="1" xfId="1" applyNumberFormat="1" applyFont="1" applyFill="1" applyBorder="1" applyAlignment="1">
      <alignment horizontal="center" vertical="center"/>
    </xf>
    <xf numFmtId="166" fontId="30" fillId="2" borderId="7" xfId="0" applyNumberFormat="1" applyFont="1" applyFill="1" applyBorder="1" applyAlignment="1">
      <alignment horizontal="center" vertical="center"/>
    </xf>
    <xf numFmtId="166" fontId="29" fillId="2" borderId="8" xfId="0" applyNumberFormat="1" applyFont="1" applyFill="1" applyBorder="1" applyAlignment="1">
      <alignment horizontal="center"/>
    </xf>
    <xf numFmtId="166" fontId="29" fillId="2" borderId="7" xfId="0" applyNumberFormat="1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 vertical="center" wrapText="1"/>
    </xf>
    <xf numFmtId="168" fontId="29" fillId="2" borderId="17" xfId="1" applyNumberFormat="1" applyFont="1" applyFill="1" applyBorder="1" applyAlignment="1">
      <alignment horizontal="center" vertical="center"/>
    </xf>
    <xf numFmtId="164" fontId="29" fillId="2" borderId="7" xfId="2" applyNumberFormat="1" applyFont="1" applyFill="1" applyBorder="1" applyAlignment="1">
      <alignment horizontal="center" vertical="center"/>
    </xf>
    <xf numFmtId="0" fontId="29" fillId="3" borderId="18" xfId="0" applyFont="1" applyFill="1" applyBorder="1"/>
    <xf numFmtId="164" fontId="29" fillId="3" borderId="12" xfId="2" applyNumberFormat="1" applyFont="1" applyFill="1" applyBorder="1" applyAlignment="1">
      <alignment horizontal="left"/>
    </xf>
    <xf numFmtId="167" fontId="30" fillId="2" borderId="1" xfId="1" applyNumberFormat="1" applyFont="1" applyFill="1" applyBorder="1" applyAlignment="1">
      <alignment horizontal="center" vertical="center"/>
    </xf>
    <xf numFmtId="167" fontId="29" fillId="2" borderId="15" xfId="1" applyNumberFormat="1" applyFont="1" applyFill="1" applyBorder="1" applyAlignment="1">
      <alignment horizontal="center" vertical="center"/>
    </xf>
    <xf numFmtId="167" fontId="29" fillId="2" borderId="19" xfId="1" applyNumberFormat="1" applyFont="1" applyFill="1" applyBorder="1" applyAlignment="1">
      <alignment horizontal="center" vertical="center"/>
    </xf>
    <xf numFmtId="167" fontId="30" fillId="2" borderId="3" xfId="1" applyNumberFormat="1" applyFont="1" applyFill="1" applyBorder="1" applyAlignment="1">
      <alignment horizontal="center" vertical="center"/>
    </xf>
    <xf numFmtId="167" fontId="29" fillId="2" borderId="1" xfId="1" applyNumberFormat="1" applyFont="1" applyFill="1" applyBorder="1" applyAlignment="1">
      <alignment horizontal="center" vertical="center"/>
    </xf>
    <xf numFmtId="167" fontId="30" fillId="2" borderId="7" xfId="1" applyNumberFormat="1" applyFont="1" applyFill="1" applyBorder="1" applyAlignment="1">
      <alignment horizontal="center" vertical="center"/>
    </xf>
    <xf numFmtId="167" fontId="29" fillId="2" borderId="7" xfId="0" applyNumberFormat="1" applyFont="1" applyFill="1" applyBorder="1" applyAlignment="1">
      <alignment horizontal="center"/>
    </xf>
    <xf numFmtId="167" fontId="29" fillId="3" borderId="19" xfId="1" applyNumberFormat="1" applyFont="1" applyFill="1" applyBorder="1" applyAlignment="1">
      <alignment vertical="center"/>
    </xf>
    <xf numFmtId="167" fontId="30" fillId="3" borderId="7" xfId="1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wrapText="1"/>
    </xf>
    <xf numFmtId="167" fontId="29" fillId="3" borderId="7" xfId="0" applyNumberFormat="1" applyFont="1" applyFill="1" applyBorder="1" applyAlignment="1"/>
    <xf numFmtId="0" fontId="29" fillId="3" borderId="20" xfId="0" applyFont="1" applyFill="1" applyBorder="1"/>
    <xf numFmtId="0" fontId="30" fillId="3" borderId="21" xfId="0" applyFont="1" applyFill="1" applyBorder="1"/>
    <xf numFmtId="166" fontId="29" fillId="3" borderId="1" xfId="0" applyNumberFormat="1" applyFont="1" applyFill="1" applyBorder="1" applyAlignment="1">
      <alignment horizontal="center" vertical="center"/>
    </xf>
    <xf numFmtId="166" fontId="30" fillId="3" borderId="1" xfId="0" applyNumberFormat="1" applyFont="1" applyFill="1" applyBorder="1" applyAlignment="1">
      <alignment horizontal="center" vertical="center"/>
    </xf>
    <xf numFmtId="166" fontId="29" fillId="3" borderId="3" xfId="0" applyNumberFormat="1" applyFont="1" applyFill="1" applyBorder="1" applyAlignment="1">
      <alignment horizontal="center" vertical="center"/>
    </xf>
    <xf numFmtId="166" fontId="29" fillId="3" borderId="5" xfId="0" applyNumberFormat="1" applyFont="1" applyFill="1" applyBorder="1" applyAlignment="1">
      <alignment horizontal="center" vertical="center"/>
    </xf>
    <xf numFmtId="166" fontId="29" fillId="3" borderId="6" xfId="0" applyNumberFormat="1" applyFont="1" applyFill="1" applyBorder="1" applyAlignment="1">
      <alignment horizontal="center" vertical="center"/>
    </xf>
    <xf numFmtId="166" fontId="30" fillId="3" borderId="0" xfId="0" applyNumberFormat="1" applyFont="1" applyFill="1" applyBorder="1" applyAlignment="1">
      <alignment horizontal="center" vertical="center"/>
    </xf>
    <xf numFmtId="166" fontId="29" fillId="3" borderId="8" xfId="0" applyNumberFormat="1" applyFont="1" applyFill="1" applyBorder="1" applyAlignment="1">
      <alignment horizontal="center" vertical="center"/>
    </xf>
    <xf numFmtId="3" fontId="29" fillId="2" borderId="22" xfId="0" applyNumberFormat="1" applyFont="1" applyFill="1" applyBorder="1" applyAlignment="1">
      <alignment horizontal="center" vertical="center"/>
    </xf>
    <xf numFmtId="1" fontId="30" fillId="2" borderId="23" xfId="0" applyNumberFormat="1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 wrapText="1"/>
    </xf>
    <xf numFmtId="167" fontId="30" fillId="3" borderId="1" xfId="1" applyNumberFormat="1" applyFont="1" applyFill="1" applyBorder="1" applyAlignment="1">
      <alignment horizontal="center" vertical="center"/>
    </xf>
    <xf numFmtId="167" fontId="30" fillId="3" borderId="3" xfId="1" applyNumberFormat="1" applyFont="1" applyFill="1" applyBorder="1" applyAlignment="1">
      <alignment horizontal="center" vertical="center"/>
    </xf>
    <xf numFmtId="167" fontId="29" fillId="3" borderId="22" xfId="0" applyNumberFormat="1" applyFont="1" applyFill="1" applyBorder="1" applyAlignment="1">
      <alignment horizontal="center"/>
    </xf>
    <xf numFmtId="169" fontId="29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3" fontId="30" fillId="2" borderId="23" xfId="0" applyNumberFormat="1" applyFont="1" applyFill="1" applyBorder="1" applyAlignment="1">
      <alignment horizontal="center" vertical="center"/>
    </xf>
    <xf numFmtId="164" fontId="29" fillId="3" borderId="27" xfId="2" applyNumberFormat="1" applyFont="1" applyFill="1" applyBorder="1" applyAlignment="1">
      <alignment horizontal="left"/>
    </xf>
    <xf numFmtId="169" fontId="29" fillId="2" borderId="28" xfId="2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left"/>
    </xf>
    <xf numFmtId="168" fontId="29" fillId="2" borderId="6" xfId="0" applyNumberFormat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left" vertical="center"/>
    </xf>
    <xf numFmtId="166" fontId="30" fillId="3" borderId="1" xfId="0" applyNumberFormat="1" applyFont="1" applyFill="1" applyBorder="1" applyAlignment="1">
      <alignment horizontal="left" vertical="center"/>
    </xf>
    <xf numFmtId="166" fontId="29" fillId="3" borderId="3" xfId="0" applyNumberFormat="1" applyFont="1" applyFill="1" applyBorder="1" applyAlignment="1">
      <alignment horizontal="left" vertical="center"/>
    </xf>
    <xf numFmtId="166" fontId="29" fillId="3" borderId="5" xfId="0" applyNumberFormat="1" applyFont="1" applyFill="1" applyBorder="1" applyAlignment="1">
      <alignment horizontal="left" vertical="center"/>
    </xf>
    <xf numFmtId="166" fontId="29" fillId="3" borderId="6" xfId="0" applyNumberFormat="1" applyFont="1" applyFill="1" applyBorder="1" applyAlignment="1">
      <alignment horizontal="left" vertical="center"/>
    </xf>
    <xf numFmtId="166" fontId="30" fillId="3" borderId="0" xfId="0" applyNumberFormat="1" applyFont="1" applyFill="1" applyBorder="1" applyAlignment="1">
      <alignment horizontal="left" vertical="center"/>
    </xf>
    <xf numFmtId="166" fontId="29" fillId="3" borderId="8" xfId="0" applyNumberFormat="1" applyFont="1" applyFill="1" applyBorder="1" applyAlignment="1">
      <alignment horizontal="left" vertical="center"/>
    </xf>
    <xf numFmtId="3" fontId="29" fillId="2" borderId="2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3" fontId="30" fillId="2" borderId="23" xfId="0" applyNumberFormat="1" applyFont="1" applyFill="1" applyBorder="1" applyAlignment="1">
      <alignment horizontal="left" vertical="center"/>
    </xf>
    <xf numFmtId="1" fontId="30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0" fontId="27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70" fontId="29" fillId="2" borderId="6" xfId="0" applyNumberFormat="1" applyFont="1" applyFill="1" applyBorder="1" applyAlignment="1">
      <alignment horizontal="center" vertical="center"/>
    </xf>
    <xf numFmtId="3" fontId="20" fillId="2" borderId="0" xfId="0" applyNumberFormat="1" applyFont="1" applyFill="1"/>
    <xf numFmtId="166" fontId="3" fillId="3" borderId="0" xfId="0" applyNumberFormat="1" applyFont="1" applyFill="1"/>
    <xf numFmtId="166" fontId="0" fillId="0" borderId="0" xfId="0" applyNumberFormat="1"/>
    <xf numFmtId="0" fontId="34" fillId="5" borderId="0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26" fillId="4" borderId="30" xfId="0" applyFont="1" applyFill="1" applyBorder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101600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Áreas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08714" y="0"/>
          <a:ext cx="0" cy="14478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749300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E35" sqref="E35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4" customFormat="1" ht="23.5">
      <c r="A6" s="63"/>
      <c r="D6" s="149" t="s">
        <v>2</v>
      </c>
      <c r="E6" s="149"/>
    </row>
    <row r="7" spans="1:9" s="64" customFormat="1" ht="23.5">
      <c r="A7" s="63"/>
      <c r="B7" s="63"/>
      <c r="C7" s="63"/>
      <c r="D7" s="149" t="s">
        <v>19</v>
      </c>
      <c r="E7" s="149"/>
      <c r="F7" s="63"/>
      <c r="G7" s="63"/>
      <c r="H7" s="63"/>
      <c r="I7" s="63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101600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" zoomScale="70" zoomScaleNormal="70" workbookViewId="0">
      <selection activeCell="D9" sqref="D1:XFD1048576"/>
    </sheetView>
  </sheetViews>
  <sheetFormatPr baseColWidth="10" defaultColWidth="0" defaultRowHeight="12.5" zeroHeight="1"/>
  <cols>
    <col min="1" max="1" width="6.81640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0" t="s">
        <v>3</v>
      </c>
      <c r="C5" s="150"/>
    </row>
    <row r="6" spans="2:6" s="34" customFormat="1">
      <c r="B6" s="33"/>
    </row>
    <row r="7" spans="2:6"/>
    <row r="8" spans="2:6"/>
    <row r="9" spans="2:6" ht="15.75" customHeight="1">
      <c r="B9" s="35"/>
      <c r="C9" s="61" t="s">
        <v>20</v>
      </c>
    </row>
    <row r="10" spans="2:6" ht="14" thickBot="1">
      <c r="B10" s="36"/>
      <c r="C10" s="85" t="s">
        <v>0</v>
      </c>
    </row>
    <row r="11" spans="2:6" ht="3.75" customHeight="1" thickTop="1">
      <c r="B11" s="37"/>
      <c r="C11" s="38"/>
    </row>
    <row r="12" spans="2:6" ht="15" customHeight="1">
      <c r="B12" s="65" t="s">
        <v>25</v>
      </c>
      <c r="C12" s="75">
        <v>1117.7202683787214</v>
      </c>
      <c r="D12" s="144"/>
      <c r="E12" s="134"/>
      <c r="F12" s="134"/>
    </row>
    <row r="13" spans="2:6" ht="15" customHeight="1">
      <c r="B13" s="66" t="s">
        <v>26</v>
      </c>
      <c r="C13" s="76">
        <v>19.20743017638808</v>
      </c>
      <c r="D13" s="144"/>
      <c r="E13" s="134"/>
      <c r="F13" s="134"/>
    </row>
    <row r="14" spans="2:6" ht="15" customHeight="1">
      <c r="B14" s="67" t="s">
        <v>27</v>
      </c>
      <c r="C14" s="77">
        <v>-372.97509555219972</v>
      </c>
      <c r="D14" s="144"/>
      <c r="E14" s="134"/>
      <c r="F14" s="134"/>
    </row>
    <row r="15" spans="2:6" ht="15" customHeight="1">
      <c r="B15" s="67" t="s">
        <v>28</v>
      </c>
      <c r="C15" s="77">
        <v>-647.44615148692083</v>
      </c>
      <c r="D15" s="144"/>
      <c r="E15" s="134"/>
      <c r="F15" s="134"/>
    </row>
    <row r="16" spans="2:6" ht="15" customHeight="1">
      <c r="B16" s="66" t="s">
        <v>29</v>
      </c>
      <c r="C16" s="78">
        <v>-4.2891125400499995E-4</v>
      </c>
      <c r="D16" s="144"/>
      <c r="E16" s="134"/>
      <c r="F16" s="134"/>
    </row>
    <row r="17" spans="2:6" ht="15" customHeight="1">
      <c r="B17" s="68" t="s">
        <v>30</v>
      </c>
      <c r="C17" s="79">
        <v>116.50602260473482</v>
      </c>
      <c r="D17" s="144"/>
      <c r="E17" s="134"/>
      <c r="F17" s="134"/>
    </row>
    <row r="18" spans="2:6" ht="15" customHeight="1">
      <c r="B18" s="66" t="s">
        <v>31</v>
      </c>
      <c r="C18" s="78">
        <v>-26.50763523273509</v>
      </c>
      <c r="D18" s="144"/>
      <c r="E18" s="134"/>
      <c r="F18" s="134"/>
    </row>
    <row r="19" spans="2:6" ht="15" customHeight="1">
      <c r="B19" s="69" t="s">
        <v>32</v>
      </c>
      <c r="C19" s="80">
        <v>89.99838737199974</v>
      </c>
      <c r="D19" s="144"/>
      <c r="E19" s="134"/>
      <c r="F19" s="134"/>
    </row>
    <row r="20" spans="2:6" ht="15" customHeight="1">
      <c r="B20" s="70" t="s">
        <v>33</v>
      </c>
      <c r="C20" s="116">
        <v>8.0519598613474588E-2</v>
      </c>
      <c r="D20" s="144"/>
      <c r="E20" s="134"/>
      <c r="F20" s="134"/>
    </row>
    <row r="21" spans="2:6" ht="15" customHeight="1">
      <c r="B21" s="65" t="s">
        <v>34</v>
      </c>
      <c r="C21" s="81">
        <v>-6.1624751330077201</v>
      </c>
      <c r="D21" s="144"/>
      <c r="E21" s="134"/>
      <c r="F21" s="134"/>
    </row>
    <row r="22" spans="2:6" ht="15" customHeight="1">
      <c r="B22" s="66" t="s">
        <v>35</v>
      </c>
      <c r="C22" s="76">
        <v>0.87621927000000011</v>
      </c>
      <c r="D22" s="144"/>
      <c r="E22" s="134"/>
      <c r="F22" s="134"/>
    </row>
    <row r="23" spans="2:6" ht="15" customHeight="1">
      <c r="B23" s="68" t="s">
        <v>36</v>
      </c>
      <c r="C23" s="79">
        <v>84.71213150899203</v>
      </c>
      <c r="D23" s="144"/>
      <c r="E23" s="134"/>
      <c r="F23" s="134"/>
    </row>
    <row r="24" spans="2:6" ht="15" customHeight="1" thickBot="1">
      <c r="B24" s="71" t="s">
        <v>37</v>
      </c>
      <c r="C24" s="82">
        <v>-22.938742903418166</v>
      </c>
      <c r="D24" s="144"/>
      <c r="E24" s="134"/>
      <c r="F24" s="134"/>
    </row>
    <row r="25" spans="2:6" ht="15.5" thickTop="1">
      <c r="B25" s="72" t="s">
        <v>38</v>
      </c>
      <c r="C25" s="83">
        <v>61.773388605573864</v>
      </c>
      <c r="D25" s="144"/>
      <c r="E25" s="134"/>
      <c r="F25" s="134"/>
    </row>
    <row r="26" spans="2:6" ht="15">
      <c r="B26" s="73" t="s">
        <v>39</v>
      </c>
      <c r="C26" s="78">
        <v>-0.55584594816302191</v>
      </c>
      <c r="D26" s="144"/>
      <c r="E26" s="134"/>
      <c r="F26" s="134"/>
    </row>
    <row r="27" spans="2:6" ht="15.5" thickBot="1">
      <c r="B27" s="74" t="s">
        <v>40</v>
      </c>
      <c r="C27" s="84">
        <v>61.217542657410839</v>
      </c>
      <c r="D27" s="144"/>
      <c r="E27" s="134"/>
      <c r="F27" s="134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6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749300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XFD56"/>
  <sheetViews>
    <sheetView zoomScale="55" zoomScaleNormal="55" workbookViewId="0">
      <selection activeCell="B14" sqref="B13:E14"/>
    </sheetView>
  </sheetViews>
  <sheetFormatPr baseColWidth="10" defaultColWidth="0" defaultRowHeight="14" customHeight="1" zeroHeight="1"/>
  <cols>
    <col min="1" max="1" width="28.08984375" style="3" customWidth="1"/>
    <col min="2" max="3" width="11.453125" style="3" customWidth="1"/>
    <col min="4" max="4" width="11.81640625" style="3" customWidth="1"/>
    <col min="5" max="5" width="11.453125" style="9" customWidth="1"/>
    <col min="6" max="6" width="13.54296875" style="3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2" t="s">
        <v>10</v>
      </c>
      <c r="B4" s="152"/>
      <c r="C4" s="152"/>
      <c r="D4" s="152"/>
      <c r="E4" s="152"/>
      <c r="F4" s="152"/>
    </row>
    <row r="5" spans="1:16384" s="43" customFormat="1" ht="15.75" customHeight="1">
      <c r="A5" s="152"/>
      <c r="B5" s="152"/>
      <c r="C5" s="152"/>
      <c r="D5" s="152"/>
      <c r="E5" s="152"/>
      <c r="F5" s="152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1" t="str">
        <f>+' PYG'!C9</f>
        <v>1T24</v>
      </c>
      <c r="C10" s="151"/>
      <c r="D10" s="151"/>
      <c r="E10" s="151"/>
      <c r="F10" s="151"/>
    </row>
    <row r="11" spans="1:16384" s="7" customFormat="1" ht="30.5" thickBot="1">
      <c r="A11" s="41"/>
      <c r="B11" s="112" t="s">
        <v>11</v>
      </c>
      <c r="C11" s="112" t="s">
        <v>12</v>
      </c>
      <c r="D11" s="112" t="s">
        <v>13</v>
      </c>
      <c r="E11" s="112" t="s">
        <v>9</v>
      </c>
      <c r="F11" s="112" t="s">
        <v>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1" t="s">
        <v>14</v>
      </c>
      <c r="B12" s="122">
        <v>3059.2364062959155</v>
      </c>
      <c r="C12" s="122">
        <v>830.63115536879923</v>
      </c>
      <c r="D12" s="122">
        <v>921.02433278092292</v>
      </c>
      <c r="E12" s="122">
        <v>2387.8332230299698</v>
      </c>
      <c r="F12" s="122">
        <v>7198.7251174756075</v>
      </c>
      <c r="G12" s="147"/>
      <c r="H12" s="147"/>
      <c r="I12" s="147"/>
      <c r="J12" s="147"/>
      <c r="K12" s="147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5" customFormat="1" ht="16" thickTop="1" thickBot="1">
      <c r="A13" s="121" t="s">
        <v>15</v>
      </c>
      <c r="B13" s="122">
        <v>294.91851925124161</v>
      </c>
      <c r="C13" s="122">
        <v>209.76194150458102</v>
      </c>
      <c r="D13" s="122">
        <v>85.233488181427447</v>
      </c>
      <c r="E13" s="122">
        <v>981.42935544595093</v>
      </c>
      <c r="F13" s="122">
        <v>1571.343304383201</v>
      </c>
      <c r="G13" s="147"/>
      <c r="H13" s="147"/>
      <c r="I13" s="147"/>
      <c r="J13" s="147"/>
      <c r="K13" s="147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5" customFormat="1" ht="16" thickTop="1" thickBot="1">
      <c r="A14" s="121" t="s">
        <v>16</v>
      </c>
      <c r="B14" s="122">
        <v>191.12421118686223</v>
      </c>
      <c r="C14" s="122">
        <v>116.17058994758365</v>
      </c>
      <c r="D14" s="122">
        <v>79.089875673243412</v>
      </c>
      <c r="E14" s="122">
        <v>731.33559157102979</v>
      </c>
      <c r="F14" s="122">
        <v>1117.7202683787191</v>
      </c>
      <c r="G14" s="147"/>
      <c r="H14" s="147"/>
      <c r="I14" s="147"/>
      <c r="J14" s="147"/>
      <c r="K14" s="147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5" customFormat="1" ht="15.5" thickTop="1">
      <c r="A15" s="88" t="s">
        <v>41</v>
      </c>
      <c r="B15" s="86">
        <v>36.905461695389917</v>
      </c>
      <c r="C15" s="86">
        <v>20.076655204658785</v>
      </c>
      <c r="D15" s="86">
        <v>4.4209322983989541</v>
      </c>
      <c r="E15" s="86">
        <v>55.103139516030872</v>
      </c>
      <c r="F15" s="86">
        <v>116.50618871447853</v>
      </c>
      <c r="G15" s="147"/>
      <c r="H15" s="147"/>
      <c r="I15" s="147"/>
      <c r="J15" s="147"/>
      <c r="K15" s="147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5" customFormat="1" ht="15.5" thickBot="1">
      <c r="A16" s="89" t="s">
        <v>42</v>
      </c>
      <c r="B16" s="87">
        <v>0.19309673780318409</v>
      </c>
      <c r="C16" s="87">
        <v>0.1728204635417398</v>
      </c>
      <c r="D16" s="87">
        <v>5.5897575521092674E-2</v>
      </c>
      <c r="E16" s="87">
        <v>7.5345901595818984E-2</v>
      </c>
      <c r="F16" s="87">
        <v>0.104</v>
      </c>
      <c r="G16" s="147"/>
      <c r="H16" s="147"/>
      <c r="I16" s="147"/>
      <c r="J16" s="147"/>
      <c r="K16" s="147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5.5" thickTop="1">
      <c r="A17" s="88" t="s">
        <v>43</v>
      </c>
      <c r="B17" s="86">
        <v>32.272063840111869</v>
      </c>
      <c r="C17" s="86">
        <v>16.328471964352481</v>
      </c>
      <c r="D17" s="86">
        <v>3.3138651356241611</v>
      </c>
      <c r="E17" s="86">
        <v>52.484530306887613</v>
      </c>
      <c r="F17" s="86">
        <v>104.3989312469761</v>
      </c>
      <c r="G17" s="147"/>
      <c r="H17" s="147"/>
      <c r="I17" s="147"/>
      <c r="J17" s="147"/>
      <c r="K17" s="147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  <c r="XER17" s="43"/>
      <c r="XES17" s="43"/>
      <c r="XET17" s="43"/>
      <c r="XEU17" s="43"/>
      <c r="XEV17" s="43"/>
      <c r="XEW17" s="43"/>
      <c r="XEX17" s="43"/>
      <c r="XEY17" s="43"/>
      <c r="XEZ17" s="43"/>
      <c r="XFA17" s="43"/>
      <c r="XFB17" s="43"/>
      <c r="XFC17" s="43"/>
      <c r="XFD17" s="43"/>
    </row>
    <row r="18" spans="1:16384" s="31" customFormat="1" ht="15.5" thickBot="1">
      <c r="A18" s="89" t="s">
        <v>44</v>
      </c>
      <c r="B18" s="87">
        <v>0.16885387591506895</v>
      </c>
      <c r="C18" s="87">
        <v>0.14055598729179142</v>
      </c>
      <c r="D18" s="87">
        <v>4.1899991717211184E-2</v>
      </c>
      <c r="E18" s="87">
        <v>7.1765316650516303E-2</v>
      </c>
      <c r="F18" s="87">
        <v>9.2999999999999999E-2</v>
      </c>
      <c r="G18" s="147"/>
      <c r="H18" s="147"/>
      <c r="I18" s="147"/>
      <c r="J18" s="147"/>
      <c r="K18" s="147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  <c r="XEV18" s="43"/>
      <c r="XEW18" s="43"/>
      <c r="XEX18" s="43"/>
      <c r="XEY18" s="43"/>
      <c r="XEZ18" s="43"/>
      <c r="XFA18" s="43"/>
      <c r="XFB18" s="43"/>
      <c r="XFC18" s="43"/>
      <c r="XFD18" s="43"/>
    </row>
    <row r="19" spans="1:16384" s="9" customFormat="1" ht="15.5" thickTop="1">
      <c r="A19" s="88" t="s">
        <v>45</v>
      </c>
      <c r="B19" s="86">
        <v>31.3364060844082</v>
      </c>
      <c r="C19" s="86">
        <v>16.035184781022689</v>
      </c>
      <c r="D19" s="86">
        <v>2.5168051306455856</v>
      </c>
      <c r="E19" s="86">
        <v>40.110157485666967</v>
      </c>
      <c r="F19" s="86">
        <v>89.998553481743443</v>
      </c>
      <c r="G19" s="147"/>
      <c r="H19" s="147"/>
      <c r="I19" s="147"/>
      <c r="J19" s="147"/>
      <c r="K19" s="147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  <c r="XER19" s="43"/>
      <c r="XES19" s="43"/>
      <c r="XET19" s="43"/>
      <c r="XEU19" s="43"/>
      <c r="XEV19" s="43"/>
      <c r="XEW19" s="43"/>
      <c r="XEX19" s="43"/>
      <c r="XEY19" s="43"/>
      <c r="XEZ19" s="43"/>
      <c r="XFA19" s="43"/>
      <c r="XFB19" s="43"/>
      <c r="XFC19" s="43"/>
      <c r="XFD19" s="43"/>
    </row>
    <row r="20" spans="1:16384" s="9" customFormat="1" ht="15.5" thickBot="1">
      <c r="A20" s="119" t="s">
        <v>46</v>
      </c>
      <c r="B20" s="120">
        <v>0.16395832788432327</v>
      </c>
      <c r="C20" s="120">
        <v>0.13803136222565271</v>
      </c>
      <c r="D20" s="120">
        <v>3.1822089859436159E-2</v>
      </c>
      <c r="E20" s="120">
        <v>5.4845077893041848E-2</v>
      </c>
      <c r="F20" s="120">
        <v>8.1000000000000003E-2</v>
      </c>
      <c r="G20" s="147"/>
      <c r="H20" s="147"/>
      <c r="I20" s="147"/>
      <c r="J20" s="147"/>
      <c r="K20" s="147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3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3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3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3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3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3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3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3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3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3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3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3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3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3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3"/>
      <c r="XDQ20" s="43"/>
      <c r="XDR20" s="43"/>
      <c r="XDS20" s="43"/>
      <c r="XDT20" s="43"/>
      <c r="XDU20" s="43"/>
      <c r="XDV20" s="43"/>
      <c r="XDW20" s="43"/>
      <c r="XDX20" s="43"/>
      <c r="XDY20" s="43"/>
      <c r="XDZ20" s="43"/>
      <c r="XEA20" s="43"/>
      <c r="XEB20" s="43"/>
      <c r="XEC20" s="43"/>
      <c r="XED20" s="43"/>
      <c r="XEE20" s="43"/>
      <c r="XEF20" s="43"/>
      <c r="XEG20" s="43"/>
      <c r="XEH20" s="43"/>
      <c r="XEI20" s="43"/>
      <c r="XEJ20" s="43"/>
      <c r="XEK20" s="43"/>
      <c r="XEL20" s="43"/>
      <c r="XEM20" s="43"/>
      <c r="XEN20" s="43"/>
      <c r="XEO20" s="43"/>
      <c r="XEP20" s="43"/>
      <c r="XEQ20" s="43"/>
      <c r="XER20" s="43"/>
      <c r="XES20" s="43"/>
      <c r="XET20" s="43"/>
      <c r="XEU20" s="43"/>
      <c r="XEV20" s="43"/>
      <c r="XEW20" s="43"/>
      <c r="XEX20" s="43"/>
      <c r="XEY20" s="43"/>
      <c r="XEZ20" s="43"/>
      <c r="XFA20" s="43"/>
      <c r="XFB20" s="43"/>
      <c r="XFC20" s="43"/>
      <c r="XFD20" s="43"/>
    </row>
    <row r="21" spans="1:16384" s="9" customFormat="1" ht="17.25" customHeight="1" thickTop="1" thickBot="1">
      <c r="A21" s="121" t="s">
        <v>17</v>
      </c>
      <c r="B21" s="145">
        <v>1.5430725255572129</v>
      </c>
      <c r="C21" s="145">
        <v>1.8056372236658687</v>
      </c>
      <c r="D21" s="145">
        <v>1.0776788742666144</v>
      </c>
      <c r="E21" s="145">
        <v>1.3419685391458638</v>
      </c>
      <c r="F21" s="145">
        <v>1.4058466584510214</v>
      </c>
      <c r="G21" s="147"/>
      <c r="H21" s="147"/>
      <c r="I21" s="147"/>
      <c r="J21" s="147"/>
      <c r="K21" s="14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pans="1:16384" s="9" customFormat="1" ht="16" thickTop="1" thickBot="1">
      <c r="A22" s="121" t="s">
        <v>18</v>
      </c>
      <c r="B22" s="145">
        <v>3.4537704147840729</v>
      </c>
      <c r="C22" s="145">
        <v>2.0474241570683511</v>
      </c>
      <c r="D22" s="145">
        <v>2.4308470809175748</v>
      </c>
      <c r="E22" s="145">
        <v>0.83087194312483148</v>
      </c>
      <c r="F22" s="145">
        <v>1.5841422826623388</v>
      </c>
      <c r="G22" s="147"/>
      <c r="H22" s="147"/>
      <c r="I22" s="147"/>
      <c r="J22" s="147"/>
      <c r="K22" s="14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pans="1:16384" s="9" customFormat="1" ht="14.5" thickTop="1"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pans="1:16384" s="9" customFormat="1" ht="15">
      <c r="E24" s="1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pans="1:16384" s="9" customFormat="1" ht="15">
      <c r="A25" s="25"/>
      <c r="B25" s="26"/>
      <c r="E25" s="8"/>
    </row>
    <row r="26" spans="1:16384" s="9" customFormat="1" ht="15">
      <c r="A26" s="29"/>
      <c r="B26" s="30"/>
      <c r="E26" s="12"/>
    </row>
    <row r="27" spans="1:16384" s="9" customFormat="1" ht="15">
      <c r="A27" s="16"/>
      <c r="B27" s="17"/>
      <c r="E27" s="12"/>
    </row>
    <row r="28" spans="1:16384" s="9" customFormat="1" ht="15">
      <c r="A28" s="18"/>
      <c r="B28" s="19"/>
      <c r="E28" s="13"/>
    </row>
    <row r="29" spans="1:16384" s="9" customFormat="1" ht="15">
      <c r="A29" s="18"/>
      <c r="B29" s="20"/>
      <c r="E29" s="14"/>
    </row>
    <row r="30" spans="1:16384" s="9" customFormat="1" ht="15">
      <c r="A30" s="21"/>
      <c r="B30" s="22"/>
      <c r="E30" s="8"/>
    </row>
    <row r="31" spans="1:16384" s="9" customFormat="1" ht="15">
      <c r="A31" s="23"/>
      <c r="B31" s="24"/>
      <c r="E31" s="11"/>
    </row>
    <row r="32" spans="1:16384" s="9" customFormat="1" ht="17.25" customHeight="1">
      <c r="A32" s="25"/>
      <c r="B32" s="26"/>
      <c r="E32" s="8"/>
    </row>
    <row r="33" spans="1:5" s="9" customFormat="1" ht="15">
      <c r="A33" s="23"/>
      <c r="B33" s="27"/>
      <c r="E33" s="15"/>
    </row>
    <row r="34" spans="1:5" s="9" customFormat="1" ht="15">
      <c r="A34" s="21"/>
      <c r="B34" s="28"/>
      <c r="E34" s="11"/>
    </row>
    <row r="35" spans="1:5" s="9" customFormat="1">
      <c r="A35" s="23"/>
      <c r="B35" s="27"/>
    </row>
    <row r="36" spans="1:5" s="9" customFormat="1">
      <c r="A36" s="21"/>
      <c r="B36" s="28"/>
      <c r="C36" s="28"/>
      <c r="D36" s="28"/>
    </row>
    <row r="37" spans="1:5"/>
    <row r="38" spans="1:5"/>
    <row r="39" spans="1:5"/>
    <row r="40" spans="1:5"/>
    <row r="41" spans="1:5"/>
    <row r="42" spans="1:5"/>
    <row r="43" spans="1:5"/>
    <row r="44" spans="1:5"/>
    <row r="45" spans="1:5"/>
    <row r="46" spans="1:5"/>
    <row r="47" spans="1:5"/>
    <row r="48" spans="1:5"/>
    <row r="49"/>
    <row r="50"/>
    <row r="51"/>
    <row r="52"/>
    <row r="53"/>
    <row r="54"/>
    <row r="55"/>
    <row r="56"/>
  </sheetData>
  <mergeCells count="2">
    <mergeCell ref="B10:F10"/>
    <mergeCell ref="A4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workbookViewId="0">
      <selection activeCell="C1" sqref="C1:XFD1048576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3" t="s">
        <v>4</v>
      </c>
      <c r="B5" s="153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1" t="str">
        <f>+' PYG'!C9</f>
        <v>1T24</v>
      </c>
    </row>
    <row r="10" spans="1:4" ht="13" thickBot="1">
      <c r="A10" s="47"/>
      <c r="B10" s="85" t="s">
        <v>0</v>
      </c>
    </row>
    <row r="11" spans="1:4" ht="15" customHeight="1" thickTop="1">
      <c r="A11" s="67" t="s">
        <v>47</v>
      </c>
      <c r="B11" s="90">
        <v>123.24005821927068</v>
      </c>
      <c r="C11" s="143"/>
      <c r="D11" s="143"/>
    </row>
    <row r="12" spans="1:4" ht="15" customHeight="1">
      <c r="A12" s="67" t="s">
        <v>48</v>
      </c>
      <c r="B12" s="90">
        <v>11.533506813322411</v>
      </c>
      <c r="C12" s="143"/>
      <c r="D12" s="143"/>
    </row>
    <row r="13" spans="1:4" ht="15" customHeight="1">
      <c r="A13" s="67" t="s">
        <v>49</v>
      </c>
      <c r="B13" s="90">
        <v>114.367982</v>
      </c>
      <c r="C13" s="143"/>
      <c r="D13" s="143"/>
    </row>
    <row r="14" spans="1:4" ht="15">
      <c r="A14" s="67" t="s">
        <v>50</v>
      </c>
      <c r="B14" s="90">
        <v>1017.6202848500001</v>
      </c>
      <c r="C14" s="143"/>
      <c r="D14" s="143"/>
    </row>
    <row r="15" spans="1:4" ht="15">
      <c r="A15" s="67" t="s">
        <v>51</v>
      </c>
      <c r="B15" s="90">
        <v>257.12435900169345</v>
      </c>
      <c r="C15" s="143"/>
      <c r="D15" s="143"/>
    </row>
    <row r="16" spans="1:4" ht="15">
      <c r="A16" s="67" t="s">
        <v>52</v>
      </c>
      <c r="B16" s="90">
        <v>501.47537192549953</v>
      </c>
      <c r="C16" s="143"/>
      <c r="D16" s="143"/>
    </row>
    <row r="17" spans="1:4" ht="15">
      <c r="A17" s="73" t="s">
        <v>53</v>
      </c>
      <c r="B17" s="90">
        <v>121.79014238725657</v>
      </c>
      <c r="C17" s="143"/>
      <c r="D17" s="143"/>
    </row>
    <row r="18" spans="1:4" ht="15">
      <c r="A18" s="65" t="s">
        <v>54</v>
      </c>
      <c r="B18" s="91">
        <v>2147.1517051970427</v>
      </c>
      <c r="C18" s="143"/>
      <c r="D18" s="143"/>
    </row>
    <row r="19" spans="1:4" ht="15">
      <c r="A19" s="67" t="s">
        <v>55</v>
      </c>
      <c r="B19" s="90">
        <v>0.10794112999999989</v>
      </c>
      <c r="C19" s="143"/>
      <c r="D19" s="143"/>
    </row>
    <row r="20" spans="1:4" ht="15">
      <c r="A20" s="67" t="s">
        <v>56</v>
      </c>
      <c r="B20" s="90">
        <v>1745.293862609456</v>
      </c>
      <c r="C20" s="143"/>
      <c r="D20" s="143"/>
    </row>
    <row r="21" spans="1:4" ht="15">
      <c r="A21" s="67" t="s">
        <v>57</v>
      </c>
      <c r="B21" s="90">
        <v>271.54097533078959</v>
      </c>
      <c r="C21" s="143"/>
      <c r="D21" s="143"/>
    </row>
    <row r="22" spans="1:4" ht="15">
      <c r="A22" s="67" t="s">
        <v>58</v>
      </c>
      <c r="B22" s="90">
        <v>608.08676066111718</v>
      </c>
      <c r="C22" s="143"/>
      <c r="D22" s="143"/>
    </row>
    <row r="23" spans="1:4" ht="15">
      <c r="A23" s="65" t="s">
        <v>59</v>
      </c>
      <c r="B23" s="94">
        <v>2625.029539731363</v>
      </c>
      <c r="C23" s="143"/>
      <c r="D23" s="143"/>
    </row>
    <row r="24" spans="1:4" ht="15.5" thickBot="1">
      <c r="A24" s="97" t="s">
        <v>60</v>
      </c>
      <c r="B24" s="92">
        <v>4772.1812449284062</v>
      </c>
      <c r="C24" s="143"/>
      <c r="D24" s="143"/>
    </row>
    <row r="25" spans="1:4" ht="15">
      <c r="A25" s="67" t="s">
        <v>61</v>
      </c>
      <c r="B25" s="90">
        <v>1216.3964675208138</v>
      </c>
      <c r="C25" s="143"/>
      <c r="D25" s="143"/>
    </row>
    <row r="26" spans="1:4" ht="15">
      <c r="A26" s="73" t="s">
        <v>62</v>
      </c>
      <c r="B26" s="93">
        <v>-54.344814</v>
      </c>
      <c r="C26" s="143"/>
      <c r="D26" s="143"/>
    </row>
    <row r="27" spans="1:4" ht="15">
      <c r="A27" s="65" t="s">
        <v>63</v>
      </c>
      <c r="B27" s="94">
        <v>1162.0516535208137</v>
      </c>
      <c r="C27" s="143"/>
      <c r="D27" s="143"/>
    </row>
    <row r="28" spans="1:4" ht="15.5" thickBot="1">
      <c r="A28" s="98" t="s">
        <v>64</v>
      </c>
      <c r="B28" s="95">
        <v>19.078048436726387</v>
      </c>
      <c r="C28" s="143"/>
      <c r="D28" s="143"/>
    </row>
    <row r="29" spans="1:4" ht="15.5" thickTop="1">
      <c r="A29" s="65" t="s">
        <v>65</v>
      </c>
      <c r="B29" s="94">
        <v>1181.1297019575402</v>
      </c>
      <c r="C29" s="143"/>
      <c r="D29" s="143"/>
    </row>
    <row r="30" spans="1:4" ht="15">
      <c r="A30" s="67" t="s">
        <v>66</v>
      </c>
      <c r="B30" s="90">
        <v>72.170418528978672</v>
      </c>
      <c r="C30" s="143"/>
      <c r="D30" s="143"/>
    </row>
    <row r="31" spans="1:4" ht="15">
      <c r="A31" s="67" t="s">
        <v>67</v>
      </c>
      <c r="B31" s="90">
        <v>390.7523375099999</v>
      </c>
      <c r="C31" s="143"/>
      <c r="D31" s="143"/>
    </row>
    <row r="32" spans="1:4" ht="15">
      <c r="A32" s="67" t="s">
        <v>68</v>
      </c>
      <c r="B32" s="90">
        <v>690.47950490003814</v>
      </c>
      <c r="C32" s="143"/>
      <c r="D32" s="143"/>
    </row>
    <row r="33" spans="1:4" ht="15">
      <c r="A33" s="67" t="s">
        <v>69</v>
      </c>
      <c r="B33" s="90">
        <v>49.176793180000011</v>
      </c>
      <c r="C33" s="143"/>
      <c r="D33" s="143"/>
    </row>
    <row r="34" spans="1:4" ht="15">
      <c r="A34" s="67" t="s">
        <v>70</v>
      </c>
      <c r="B34" s="90">
        <v>1.1976845484295149</v>
      </c>
      <c r="C34" s="143"/>
      <c r="D34" s="143"/>
    </row>
    <row r="35" spans="1:4" ht="15">
      <c r="A35" s="66" t="s">
        <v>71</v>
      </c>
      <c r="B35" s="93">
        <v>6.5865411137820189</v>
      </c>
      <c r="C35" s="143"/>
      <c r="D35" s="143"/>
    </row>
    <row r="36" spans="1:4" ht="15">
      <c r="A36" s="65" t="s">
        <v>72</v>
      </c>
      <c r="B36" s="94">
        <v>1210.3632797812284</v>
      </c>
      <c r="C36" s="143"/>
      <c r="D36" s="143"/>
    </row>
    <row r="37" spans="1:4" ht="15">
      <c r="A37" s="99" t="s">
        <v>73</v>
      </c>
      <c r="B37" s="90">
        <v>1.5799100000000001E-3</v>
      </c>
      <c r="C37" s="143"/>
      <c r="D37" s="143"/>
    </row>
    <row r="38" spans="1:4" ht="15">
      <c r="A38" s="67" t="s">
        <v>74</v>
      </c>
      <c r="B38" s="90">
        <v>305.91528930444417</v>
      </c>
      <c r="C38" s="143"/>
      <c r="D38" s="143"/>
    </row>
    <row r="39" spans="1:4" ht="15">
      <c r="A39" s="67" t="s">
        <v>75</v>
      </c>
      <c r="B39" s="90">
        <v>107.93265050993256</v>
      </c>
      <c r="C39" s="143"/>
      <c r="D39" s="143"/>
    </row>
    <row r="40" spans="1:4" ht="15">
      <c r="A40" s="67" t="s">
        <v>76</v>
      </c>
      <c r="B40" s="90">
        <v>1507.3566206900246</v>
      </c>
      <c r="C40" s="143"/>
      <c r="D40" s="143"/>
    </row>
    <row r="41" spans="1:4" ht="15">
      <c r="A41" s="67" t="s">
        <v>77</v>
      </c>
      <c r="B41" s="90">
        <v>459.48237155818339</v>
      </c>
      <c r="C41" s="143"/>
      <c r="D41" s="143"/>
    </row>
    <row r="42" spans="1:4" ht="15.5" thickBot="1">
      <c r="A42" s="100" t="s">
        <v>78</v>
      </c>
      <c r="B42" s="96">
        <v>2380.6885119725848</v>
      </c>
      <c r="C42" s="143"/>
      <c r="D42" s="143"/>
    </row>
    <row r="43" spans="1:4" ht="15.5" thickTop="1">
      <c r="A43" s="65" t="s">
        <v>79</v>
      </c>
      <c r="B43" s="94">
        <v>4772.1814937113531</v>
      </c>
      <c r="C43" s="143"/>
      <c r="D43" s="143"/>
    </row>
    <row r="44" spans="1:4" ht="14.25" customHeight="1">
      <c r="A44" s="67"/>
      <c r="B44" s="113"/>
      <c r="C44" s="143"/>
      <c r="D44" s="143"/>
    </row>
    <row r="45" spans="1:4" ht="15">
      <c r="A45" s="67" t="s">
        <v>74</v>
      </c>
      <c r="B45" s="113">
        <v>305.91528930444417</v>
      </c>
      <c r="C45" s="143"/>
      <c r="D45" s="143"/>
    </row>
    <row r="46" spans="1:4" ht="15">
      <c r="A46" s="67" t="s">
        <v>67</v>
      </c>
      <c r="B46" s="114">
        <v>390.7523375099999</v>
      </c>
      <c r="C46" s="143"/>
      <c r="D46" s="143"/>
    </row>
    <row r="47" spans="1:4" ht="15">
      <c r="A47" s="102" t="s">
        <v>80</v>
      </c>
      <c r="B47" s="113">
        <v>696.66762681444402</v>
      </c>
      <c r="C47" s="143"/>
      <c r="D47" s="143"/>
    </row>
    <row r="48" spans="1:4" ht="15">
      <c r="A48" s="67" t="s">
        <v>58</v>
      </c>
      <c r="B48" s="113">
        <v>-608.08676066111718</v>
      </c>
      <c r="C48" s="143"/>
      <c r="D48" s="143"/>
    </row>
    <row r="49" spans="1:4" ht="15.5" thickBot="1">
      <c r="A49" s="101" t="s">
        <v>81</v>
      </c>
      <c r="B49" s="115">
        <v>88.580866153326838</v>
      </c>
      <c r="C49" s="143"/>
      <c r="D49" s="143"/>
    </row>
    <row r="50" spans="1:4" ht="43.5" customHeight="1" thickTop="1">
      <c r="A50" s="117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63500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C83"/>
  <sheetViews>
    <sheetView topLeftCell="A6" zoomScale="85" zoomScaleNormal="85" workbookViewId="0">
      <selection activeCell="B30" sqref="B30"/>
    </sheetView>
  </sheetViews>
  <sheetFormatPr baseColWidth="10" defaultColWidth="0" defaultRowHeight="14" zeroHeight="1"/>
  <cols>
    <col min="1" max="1" width="64.1796875" style="4" customWidth="1"/>
    <col min="2" max="2" width="11.81640625" style="32" customWidth="1"/>
    <col min="3" max="254" width="11.81640625" hidden="1"/>
    <col min="255" max="16381" width="25.1796875" hidden="1"/>
    <col min="16382" max="16382" width="13.54296875" hidden="1"/>
    <col min="16383" max="16384" width="25.1796875" hidden="1"/>
  </cols>
  <sheetData>
    <row r="1" spans="1:251 16382:16383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XFB1"/>
      <c r="XFC1"/>
    </row>
    <row r="2" spans="1:251 16382:16383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XFB2"/>
      <c r="XFC2"/>
    </row>
    <row r="3" spans="1:251 16382:16383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XFB3"/>
      <c r="XFC3"/>
    </row>
    <row r="4" spans="1:251 16382:16383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XFB4"/>
      <c r="XFC4"/>
    </row>
    <row r="5" spans="1:251 16382:16383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XFB5"/>
      <c r="XFC5"/>
    </row>
    <row r="6" spans="1:251 16382:16383" s="135" customFormat="1" ht="21.75" customHeight="1">
      <c r="A6" s="153" t="s">
        <v>7</v>
      </c>
      <c r="B6" s="153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XFB6"/>
      <c r="XFC6"/>
    </row>
    <row r="7" spans="1:251 16382:16383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XFB7"/>
      <c r="XFC7"/>
    </row>
    <row r="8" spans="1:251 16382:16383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XFB8"/>
      <c r="XFC8"/>
    </row>
    <row r="9" spans="1:251 16382:16383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XFB9"/>
      <c r="XFC9"/>
    </row>
    <row r="10" spans="1:251 16382:16383" s="55" customFormat="1" ht="15.75" customHeight="1">
      <c r="A10" s="39"/>
      <c r="B10" s="61" t="str">
        <f>'Balance de Situación'!B9</f>
        <v>1T24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XFB10"/>
      <c r="XFC10"/>
    </row>
    <row r="11" spans="1:251 16382:16383" s="136" customFormat="1" ht="13" thickBot="1">
      <c r="A11" s="52"/>
      <c r="B11" s="85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XFB11"/>
      <c r="XFC11"/>
    </row>
    <row r="12" spans="1:251 16382:16383" s="137" customFormat="1" ht="15.5" thickTop="1">
      <c r="A12" s="123" t="s">
        <v>36</v>
      </c>
      <c r="B12" s="103">
        <v>84.712131508991874</v>
      </c>
      <c r="C12" s="14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XFB12"/>
      <c r="XFC12"/>
    </row>
    <row r="13" spans="1:251 16382:16383" s="55" customFormat="1" ht="15">
      <c r="A13" s="123" t="s">
        <v>82</v>
      </c>
      <c r="B13" s="103"/>
      <c r="C13" s="148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XFB13"/>
      <c r="XFC13"/>
    </row>
    <row r="14" spans="1:251 16382:16383" s="138" customFormat="1" ht="15">
      <c r="A14" s="124" t="s">
        <v>83</v>
      </c>
      <c r="B14" s="104">
        <v>26.50763523273509</v>
      </c>
      <c r="C14" s="148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XFB14"/>
      <c r="XFC14"/>
    </row>
    <row r="15" spans="1:251 16382:16383" s="138" customFormat="1" ht="15">
      <c r="A15" s="124" t="s">
        <v>84</v>
      </c>
      <c r="B15" s="104">
        <v>-8.9489999999999998</v>
      </c>
      <c r="C15" s="148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XFB15"/>
      <c r="XFC15"/>
    </row>
    <row r="16" spans="1:251 16382:16383" s="55" customFormat="1" ht="15">
      <c r="A16" s="124" t="s">
        <v>85</v>
      </c>
      <c r="B16" s="104">
        <v>-0.876</v>
      </c>
      <c r="C16" s="148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XFB16"/>
      <c r="XFC16"/>
    </row>
    <row r="17" spans="1:16383" s="55" customFormat="1" ht="15">
      <c r="A17" s="124" t="s">
        <v>86</v>
      </c>
      <c r="B17" s="104">
        <v>6.1619999999999999</v>
      </c>
      <c r="C17" s="148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spans="1:16383" s="55" customFormat="1" ht="15">
      <c r="A18" s="123" t="s">
        <v>87</v>
      </c>
      <c r="B18" s="103">
        <v>0</v>
      </c>
      <c r="C18" s="14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</row>
    <row r="19" spans="1:16383" s="139" customFormat="1" ht="15">
      <c r="A19" s="125" t="s">
        <v>88</v>
      </c>
      <c r="B19" s="105">
        <v>107.55676674172697</v>
      </c>
      <c r="C19" s="148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</row>
    <row r="20" spans="1:16383" s="138" customFormat="1" ht="15">
      <c r="A20" s="124" t="s">
        <v>89</v>
      </c>
      <c r="B20" s="104">
        <v>0.56079010966402709</v>
      </c>
      <c r="C20" s="148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</row>
    <row r="21" spans="1:16383" s="55" customFormat="1" ht="15">
      <c r="A21" s="124" t="s">
        <v>90</v>
      </c>
      <c r="B21" s="104">
        <v>-71.069000000000003</v>
      </c>
      <c r="C21" s="148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</row>
    <row r="22" spans="1:16383" s="55" customFormat="1" ht="15">
      <c r="A22" s="124" t="s">
        <v>91</v>
      </c>
      <c r="B22" s="104">
        <v>55.828621332743374</v>
      </c>
      <c r="C22" s="148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</row>
    <row r="23" spans="1:16383" s="55" customFormat="1" ht="15">
      <c r="A23" s="125" t="s">
        <v>92</v>
      </c>
      <c r="B23" s="105">
        <v>-14.679588557592602</v>
      </c>
      <c r="C23" s="148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</row>
    <row r="24" spans="1:16383" s="140" customFormat="1" ht="15">
      <c r="A24" s="124" t="s">
        <v>93</v>
      </c>
      <c r="B24" s="104">
        <v>-4.9336042663460864</v>
      </c>
      <c r="C24" s="148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spans="1:16383" s="138" customFormat="1" ht="15">
      <c r="A25" s="124" t="s">
        <v>94</v>
      </c>
      <c r="B25" s="104">
        <v>4.1143592199999999</v>
      </c>
      <c r="C25" s="148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</row>
    <row r="26" spans="1:16383" s="55" customFormat="1" ht="15">
      <c r="A26" s="125" t="s">
        <v>95</v>
      </c>
      <c r="B26" s="105">
        <v>-0.81924504634608653</v>
      </c>
      <c r="C26" s="148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</row>
    <row r="27" spans="1:16383" s="140" customFormat="1" ht="15">
      <c r="A27" s="126" t="s">
        <v>96</v>
      </c>
      <c r="B27" s="106">
        <v>-4.2229414621784329</v>
      </c>
      <c r="C27" s="148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</row>
    <row r="28" spans="1:16383" s="141" customFormat="1" ht="15">
      <c r="A28" s="123" t="s">
        <v>97</v>
      </c>
      <c r="B28" s="103">
        <v>-8.5089599999999983</v>
      </c>
      <c r="C28" s="14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</row>
    <row r="29" spans="1:16383" s="140" customFormat="1" ht="15.5" thickBot="1">
      <c r="A29" s="126" t="s">
        <v>98</v>
      </c>
      <c r="B29" s="106">
        <v>-11.451535639999999</v>
      </c>
      <c r="C29" s="148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</row>
    <row r="30" spans="1:16383" s="142" customFormat="1" ht="16.5" customHeight="1" thickTop="1" thickBot="1">
      <c r="A30" s="127" t="s">
        <v>99</v>
      </c>
      <c r="B30" s="107">
        <v>67.874496035609866</v>
      </c>
      <c r="C30" s="148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</row>
    <row r="31" spans="1:16383" s="55" customFormat="1" ht="13.5" customHeight="1" thickTop="1">
      <c r="A31" s="124" t="s">
        <v>100</v>
      </c>
      <c r="B31" s="104">
        <v>0</v>
      </c>
      <c r="C31" s="148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</row>
    <row r="32" spans="1:16383" s="55" customFormat="1" ht="15">
      <c r="A32" s="124" t="s">
        <v>101</v>
      </c>
      <c r="B32" s="104">
        <v>-12.369999</v>
      </c>
      <c r="C32" s="148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</row>
    <row r="33" spans="1:16383" s="138" customFormat="1" ht="15">
      <c r="A33" s="124" t="s">
        <v>102</v>
      </c>
      <c r="B33" s="104">
        <v>0</v>
      </c>
      <c r="C33" s="148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</row>
    <row r="34" spans="1:16383" s="138" customFormat="1" ht="15">
      <c r="A34" s="124" t="s">
        <v>103</v>
      </c>
      <c r="B34" s="104">
        <v>0</v>
      </c>
      <c r="C34" s="148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</row>
    <row r="35" spans="1:16383" s="138" customFormat="1" ht="15">
      <c r="A35" s="124" t="s">
        <v>104</v>
      </c>
      <c r="B35" s="104">
        <v>0</v>
      </c>
      <c r="C35" s="148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</row>
    <row r="36" spans="1:16383" s="138" customFormat="1" ht="15.5" thickBot="1">
      <c r="A36" s="124" t="s">
        <v>105</v>
      </c>
      <c r="B36" s="104">
        <v>-19.011520540528021</v>
      </c>
      <c r="C36" s="148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</row>
    <row r="37" spans="1:16383" s="138" customFormat="1" ht="16" thickTop="1" thickBot="1">
      <c r="A37" s="127" t="s">
        <v>106</v>
      </c>
      <c r="B37" s="107">
        <v>36.492976495081848</v>
      </c>
      <c r="C37" s="148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</row>
    <row r="38" spans="1:16383" s="138" customFormat="1" ht="15.5" thickTop="1">
      <c r="A38" s="128"/>
      <c r="B38" s="108"/>
      <c r="C38" s="14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</row>
    <row r="39" spans="1:16383" s="55" customFormat="1" ht="15">
      <c r="A39" s="123" t="s">
        <v>107</v>
      </c>
      <c r="B39" s="103">
        <v>106.8494660021845</v>
      </c>
      <c r="C39" s="148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</row>
    <row r="40" spans="1:16383" s="55" customFormat="1" ht="15">
      <c r="A40" s="124" t="s">
        <v>106</v>
      </c>
      <c r="B40" s="104">
        <v>-36.492976495081848</v>
      </c>
      <c r="C40" s="148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</row>
    <row r="41" spans="1:16383" s="140" customFormat="1" ht="15.5" thickBot="1">
      <c r="A41" s="124" t="s">
        <v>108</v>
      </c>
      <c r="B41" s="104">
        <v>18.224668361175418</v>
      </c>
      <c r="C41" s="148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</row>
    <row r="42" spans="1:16383" s="140" customFormat="1" ht="15.5" thickTop="1">
      <c r="A42" s="129" t="s">
        <v>109</v>
      </c>
      <c r="B42" s="109">
        <v>88.581157868278069</v>
      </c>
      <c r="C42" s="148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</row>
    <row r="43" spans="1:16383" s="140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</row>
    <row r="44" spans="1:16383" s="55" customFormat="1" ht="14.25" customHeight="1">
      <c r="A44" s="131"/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</row>
    <row r="45" spans="1:16383"/>
    <row r="46" spans="1:16383"/>
    <row r="47" spans="1:16383"/>
    <row r="48" spans="1:16383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20"/>
  <sheetViews>
    <sheetView topLeftCell="A4" workbookViewId="0">
      <selection activeCell="B14" sqref="B14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81640625" style="1" hidden="1"/>
  </cols>
  <sheetData>
    <row r="1" spans="1:3" s="48" customFormat="1" ht="13.5"/>
    <row r="2" spans="1:3" s="48" customFormat="1" ht="13.5"/>
    <row r="3" spans="1:3" s="48" customFormat="1" ht="13.5"/>
    <row r="4" spans="1:3" s="48" customFormat="1" ht="13.5"/>
    <row r="5" spans="1:3" s="62" customFormat="1" ht="18.5">
      <c r="A5" s="153" t="s">
        <v>5</v>
      </c>
      <c r="B5" s="153"/>
    </row>
    <row r="6" spans="1:3" s="48" customFormat="1" ht="13.5"/>
    <row r="7" spans="1:3" s="45" customFormat="1" ht="13.5"/>
    <row r="8" spans="1:3" s="45" customFormat="1" ht="13.5"/>
    <row r="9" spans="1:3" s="45" customFormat="1" ht="13.5"/>
    <row r="10" spans="1:3" s="45" customFormat="1" ht="13.5"/>
    <row r="11" spans="1:3" s="45" customFormat="1" ht="15">
      <c r="A11" s="58" t="s">
        <v>1</v>
      </c>
    </row>
    <row r="12" spans="1:3" s="45" customFormat="1" ht="15">
      <c r="A12" s="58"/>
    </row>
    <row r="13" spans="1:3" s="45" customFormat="1" ht="15">
      <c r="A13" s="59"/>
      <c r="B13" s="61" t="str">
        <f>+'Cash Flow'!B10</f>
        <v>1T24</v>
      </c>
    </row>
    <row r="14" spans="1:3" s="60" customFormat="1" ht="11.5" thickBot="1">
      <c r="A14" s="47"/>
      <c r="B14" s="85" t="s">
        <v>0</v>
      </c>
    </row>
    <row r="15" spans="1:3" s="39" customFormat="1" ht="15.5" thickTop="1">
      <c r="A15" s="132" t="s">
        <v>21</v>
      </c>
      <c r="B15" s="118">
        <v>553.28694410031039</v>
      </c>
      <c r="C15" s="146"/>
    </row>
    <row r="16" spans="1:3" s="39" customFormat="1" ht="15">
      <c r="A16" s="133" t="s">
        <v>22</v>
      </c>
      <c r="B16" s="111">
        <v>228.97188250084085</v>
      </c>
      <c r="C16" s="146"/>
    </row>
    <row r="17" spans="1:3" s="39" customFormat="1" ht="15">
      <c r="A17" s="133" t="s">
        <v>23</v>
      </c>
      <c r="B17" s="111">
        <v>221.01050341038768</v>
      </c>
      <c r="C17" s="146"/>
    </row>
    <row r="18" spans="1:3" s="39" customFormat="1" ht="15">
      <c r="A18" s="133" t="s">
        <v>24</v>
      </c>
      <c r="B18" s="111">
        <v>114.45093836718024</v>
      </c>
      <c r="C18" s="146"/>
    </row>
    <row r="19" spans="1:3" s="39" customFormat="1" ht="15.5" thickBot="1">
      <c r="A19" s="130" t="s">
        <v>8</v>
      </c>
      <c r="B19" s="110">
        <v>1117.7202683787191</v>
      </c>
      <c r="C19" s="146"/>
    </row>
    <row r="20" spans="1:3" s="9" customFormat="1" ht="43.5" customHeight="1" thickTop="1">
      <c r="A20" s="117"/>
      <c r="B20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25400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2024-04-30T16:50:13Z</dcterms:modified>
</cp:coreProperties>
</file>