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2\9M22\ENVÍO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A24" i="11" l="1"/>
  <c r="B11" i="12"/>
  <c r="B9" i="4"/>
  <c r="B10" i="5" s="1"/>
  <c r="B16" i="11" s="1"/>
  <c r="B29" i="11" s="1"/>
</calcChain>
</file>

<file path=xl/sharedStrings.xml><?xml version="1.0" encoding="utf-8"?>
<sst xmlns="http://schemas.openxmlformats.org/spreadsheetml/2006/main" count="123" uniqueCount="114">
  <si>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</si>
  <si>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</si>
  <si>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</si>
  <si>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</si>
  <si>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</si>
  <si>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</si>
  <si>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</si>
  <si>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</si>
  <si>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</si>
  <si>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</si>
  <si>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IT</t>
  </si>
  <si>
    <t>Profit &amp; Loss Account by Businesses</t>
  </si>
  <si>
    <t xml:space="preserve">Gross Operating Profit (EBITDA) </t>
  </si>
  <si>
    <t>T&amp;D</t>
  </si>
  <si>
    <t xml:space="preserve"> </t>
  </si>
  <si>
    <t xml:space="preserve">The IFRS 16 effect is included in "other financial liabilities variation" </t>
  </si>
  <si>
    <t>Operating Margin</t>
  </si>
  <si>
    <t>Operating Margin (%)</t>
  </si>
  <si>
    <t>EBITDA Margin (%)</t>
  </si>
  <si>
    <t>9M22 (IFRS)</t>
  </si>
  <si>
    <t>9M22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</si>
  <si>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</si>
  <si>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</si>
  <si>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</si>
  <si>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</si>
  <si>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</si>
  <si>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</si>
  <si>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</si>
  <si>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</si>
  <si>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</si>
  <si>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</si>
  <si>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</si>
  <si>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</si>
  <si>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</si>
  <si>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</si>
  <si>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</si>
  <si>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</si>
  <si>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Total Sales</t>
  </si>
  <si>
    <t>EBIT</t>
  </si>
  <si>
    <t>EBIT Margin (%)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</si>
  <si>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</si>
  <si>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</si>
  <si>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</si>
  <si>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</si>
  <si>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</si>
  <si>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</si>
  <si>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</si>
  <si>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</si>
  <si>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</si>
  <si>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</si>
  <si>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</si>
  <si>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</si>
  <si>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</si>
  <si>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</si>
  <si>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</si>
  <si>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</si>
  <si>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</si>
  <si>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</si>
  <si>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</si>
  <si>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</si>
  <si>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</si>
  <si>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</si>
  <si>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</si>
  <si>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</si>
  <si>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</si>
  <si>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</si>
  <si>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</si>
  <si>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</si>
  <si>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</si>
  <si>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</si>
  <si>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</si>
  <si>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</si>
  <si>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</si>
  <si>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</si>
  <si>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</si>
  <si>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</si>
  <si>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</si>
  <si>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</si>
  <si>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</si>
  <si>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</si>
  <si>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</si>
  <si>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</si>
  <si>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</si>
  <si>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</si>
  <si>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</si>
  <si>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</si>
  <si>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</si>
  <si>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</si>
  <si>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</si>
  <si>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</si>
  <si>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</si>
  <si>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 (1)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</si>
  <si>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</si>
  <si>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</si>
  <si>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</si>
  <si>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</si>
  <si>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</si>
  <si>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</si>
  <si>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</si>
  <si>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</si>
  <si>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</si>
  <si>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</si>
  <si>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</si>
  <si>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</si>
  <si>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 xml:space="preserve">  - Defence &amp; Security</t>
  </si>
  <si>
    <t xml:space="preserve">  - Transport &amp; Traffic</t>
  </si>
  <si>
    <t xml:space="preserve">  - Energy &amp; Industry</t>
  </si>
  <si>
    <t xml:space="preserve">  - Financial Services</t>
  </si>
  <si>
    <t xml:space="preserve">  - Telecom &amp; Media</t>
  </si>
  <si>
    <t xml:space="preserve">  - PPAA &amp; Healthcare</t>
  </si>
  <si>
    <t>Spain</t>
  </si>
  <si>
    <t>America</t>
  </si>
  <si>
    <t>Europe</t>
  </si>
  <si>
    <t>Asia, Middle East &amp;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</si>
</sst>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3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0" fillId="2" borderId="2" xfId="0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166" fontId="10" fillId="2" borderId="5" xfId="0" applyNumberFormat="1" applyFont="1" applyFill="1" applyBorder="1"/>
    <xf numFmtId="166" fontId="11" fillId="2" borderId="6" xfId="0" applyNumberFormat="1" applyFont="1" applyFill="1" applyBorder="1" applyAlignment="1">
      <alignment horizontal="right" vertical="center"/>
    </xf>
    <xf numFmtId="166" fontId="11" fillId="2" borderId="6" xfId="1" applyNumberFormat="1" applyFont="1" applyFill="1" applyBorder="1" applyAlignment="1">
      <alignment horizontal="right" vertical="center"/>
    </xf>
    <xf numFmtId="166" fontId="10" fillId="2" borderId="4" xfId="1" applyNumberFormat="1" applyFont="1" applyFill="1" applyBorder="1" applyAlignment="1">
      <alignment horizontal="right" vertical="center"/>
    </xf>
    <xf numFmtId="166" fontId="10" fillId="2" borderId="7" xfId="1" applyNumberFormat="1" applyFont="1" applyFill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166" fontId="10" fillId="4" borderId="1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12" fillId="2" borderId="10" xfId="2" applyNumberFormat="1" applyFont="1" applyFill="1" applyBorder="1" applyAlignment="1">
      <alignment horizontal="right" vertical="center"/>
    </xf>
    <xf numFmtId="166" fontId="10" fillId="2" borderId="2" xfId="1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67" fontId="0" fillId="2" borderId="0" xfId="0" applyNumberFormat="1" applyFill="1"/>
    <xf numFmtId="1" fontId="17" fillId="2" borderId="0" xfId="0" applyNumberFormat="1" applyFont="1" applyFill="1"/>
    <xf numFmtId="168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D7" sqref="D7:E7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43"/>
      <c r="B1" s="28"/>
      <c r="C1" s="28"/>
      <c r="D1" s="28"/>
      <c r="E1" s="28"/>
      <c r="F1" s="28"/>
      <c r="G1" s="28"/>
      <c r="H1" s="28"/>
      <c r="I1" s="9"/>
    </row>
    <row r="2" spans="1:9" ht="9.75" customHeight="1">
      <c r="A2" s="43"/>
      <c r="B2" s="28"/>
      <c r="C2" s="28"/>
      <c r="D2" s="28"/>
      <c r="E2" s="28"/>
      <c r="F2" s="28"/>
      <c r="G2" s="28"/>
      <c r="H2" s="28"/>
      <c r="I2" s="9"/>
    </row>
    <row r="3" spans="1:9" ht="9.75" customHeight="1">
      <c r="A3" s="43"/>
      <c r="B3" s="28"/>
      <c r="C3" s="28"/>
      <c r="D3" s="28"/>
      <c r="E3" s="28"/>
      <c r="F3" s="28"/>
      <c r="G3" s="28"/>
      <c r="H3" s="28"/>
      <c r="I3" s="9"/>
    </row>
    <row r="4" spans="1:9" ht="9.75" customHeight="1">
      <c r="A4" s="43"/>
      <c r="B4" s="28"/>
      <c r="C4" s="28"/>
      <c r="D4" s="28"/>
      <c r="E4" s="28"/>
      <c r="F4" s="28"/>
      <c r="G4" s="28"/>
      <c r="H4" s="28"/>
      <c r="I4" s="9"/>
    </row>
    <row r="5" spans="1:9" ht="9.75" customHeight="1">
      <c r="A5" s="43"/>
      <c r="B5" s="28"/>
      <c r="C5" s="28"/>
      <c r="D5" s="28"/>
      <c r="E5" s="28"/>
      <c r="F5" s="28"/>
      <c r="G5" s="28"/>
      <c r="H5" s="28"/>
      <c r="I5" s="9"/>
    </row>
    <row r="6" spans="1:9" s="45" customFormat="1" ht="23.25" customHeight="1">
      <c r="A6" s="46"/>
      <c r="B6" s="47"/>
      <c r="C6" s="47"/>
      <c r="D6" s="155" t="s">
        <v>3</v>
      </c>
      <c r="E6" s="155"/>
      <c r="F6" s="47"/>
      <c r="G6" s="47"/>
      <c r="H6" s="47"/>
      <c r="I6" s="47"/>
    </row>
    <row r="7" spans="1:9" s="45" customFormat="1" ht="20.25" customHeight="1">
      <c r="A7" s="46"/>
      <c r="B7" s="46"/>
      <c r="C7" s="46"/>
      <c r="D7" s="155" t="s">
        <v>19</v>
      </c>
      <c r="E7" s="155"/>
      <c r="F7" s="46"/>
      <c r="G7" s="46"/>
      <c r="H7" s="46"/>
      <c r="I7" s="46"/>
    </row>
    <row r="8" spans="1:9" s="45" customFormat="1" ht="11.25" customHeight="1">
      <c r="A8" s="154"/>
      <c r="B8" s="154"/>
      <c r="C8" s="154"/>
      <c r="D8" s="154"/>
      <c r="E8" s="154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V52"/>
  <sheetViews>
    <sheetView showGridLines="0" topLeftCell="B19" zoomScaleNormal="100" workbookViewId="0">
      <selection activeCell="B21" sqref="B21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style="1" hidden="1" customWidth="1"/>
    <col min="256" max="16384" width="13.7265625" style="1" hidden="1"/>
  </cols>
  <sheetData>
    <row r="1" spans="2:256" s="28" customFormat="1" ht="13.5">
      <c r="B1" s="52"/>
      <c r="C1" s="53"/>
    </row>
    <row r="2" spans="2:256" s="28" customFormat="1" ht="6.75" customHeight="1">
      <c r="B2" s="52"/>
      <c r="C2" s="53"/>
    </row>
    <row r="3" spans="2:256" s="28" customFormat="1" ht="6.75" customHeight="1">
      <c r="B3" s="52"/>
      <c r="C3" s="53"/>
    </row>
    <row r="4" spans="2:256" s="28" customFormat="1" ht="6.75" customHeight="1">
      <c r="B4" s="52"/>
      <c r="C4" s="53"/>
    </row>
    <row r="5" spans="2:256" s="28" customFormat="1" ht="6.75" customHeight="1">
      <c r="B5" s="52"/>
      <c r="C5" s="53"/>
    </row>
    <row r="6" spans="2:256" s="28" customFormat="1" ht="6.75" customHeight="1">
      <c r="B6" s="52"/>
      <c r="C6" s="53"/>
    </row>
    <row r="7" spans="2:256" s="28" customFormat="1" ht="21">
      <c r="B7" s="156" t="s">
        <v>4</v>
      </c>
      <c r="C7" s="156"/>
    </row>
    <row r="8" spans="2:256" s="28" customFormat="1" ht="13.5">
      <c r="B8" s="52"/>
      <c r="C8" s="53"/>
    </row>
    <row r="9" spans="2:256" ht="13.5">
      <c r="B9" s="48"/>
      <c r="C9" s="49"/>
    </row>
    <row r="10" spans="2:256" ht="13.5">
      <c r="B10" s="48"/>
      <c r="C10" s="49"/>
    </row>
    <row r="11" spans="2:256" ht="15.75" customHeight="1">
      <c r="B11" s="50"/>
      <c r="C11" s="89" t="s">
        <v>20</v>
      </c>
    </row>
    <row r="12" spans="2:256" ht="14" thickBot="1">
      <c r="B12" s="51"/>
      <c r="C12" s="90" t="s">
        <v>0</v>
      </c>
    </row>
    <row r="13" spans="2:256" ht="3.75" customHeight="1" thickTop="1">
      <c r="B13" s="91"/>
      <c r="C13" s="92"/>
    </row>
    <row r="14" spans="2:256" ht="15.75" customHeight="1">
      <c r="B14" s="68" t="s">
        <v>21</v>
      </c>
      <c r="C14" s="69">
        <v>2694.3890000000001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V14" s="149"/>
    </row>
    <row r="15" spans="2:256" ht="15.75" customHeight="1">
      <c r="B15" s="93" t="s">
        <v>22</v>
      </c>
      <c r="C15" s="70">
        <v>35.042999999999999</v>
      </c>
      <c r="D15" s="1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V15" s="149"/>
    </row>
    <row r="16" spans="2:256" ht="15.75" customHeight="1">
      <c r="B16" s="61" t="s">
        <v>23</v>
      </c>
      <c r="C16" s="71">
        <v>-860.75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V16" s="149"/>
    </row>
    <row r="17" spans="2:256" ht="15.75" customHeight="1">
      <c r="B17" s="61" t="s">
        <v>24</v>
      </c>
      <c r="C17" s="71">
        <v>-1583.749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V17" s="149"/>
    </row>
    <row r="18" spans="2:256" ht="15.75" customHeight="1">
      <c r="B18" s="93" t="s">
        <v>25</v>
      </c>
      <c r="C18" s="72">
        <v>-2.653</v>
      </c>
      <c r="D18" s="12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V18" s="149"/>
    </row>
    <row r="19" spans="2:256" ht="15.75" customHeight="1">
      <c r="B19" s="94" t="s">
        <v>26</v>
      </c>
      <c r="C19" s="73">
        <v>282.2800000000002</v>
      </c>
      <c r="D19" s="1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V19" s="149"/>
    </row>
    <row r="20" spans="2:256" ht="17.25" customHeight="1">
      <c r="B20" s="93" t="s">
        <v>27</v>
      </c>
      <c r="C20" s="72">
        <v>-78.010999999999996</v>
      </c>
      <c r="D20" s="1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V20" s="149"/>
    </row>
    <row r="21" spans="2:256" ht="15.75" customHeight="1">
      <c r="B21" s="95" t="s">
        <v>28</v>
      </c>
      <c r="C21" s="74">
        <v>204.2690000000002</v>
      </c>
      <c r="D21" s="1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V21" s="149"/>
    </row>
    <row r="22" spans="2:256" ht="15.75" customHeight="1">
      <c r="B22" s="96" t="s">
        <v>29</v>
      </c>
      <c r="C22" s="88">
        <v>7.5812735280614718E-2</v>
      </c>
      <c r="D22" s="1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V22" s="149"/>
    </row>
    <row r="23" spans="2:256" ht="15.75" customHeight="1">
      <c r="B23" s="68" t="s">
        <v>30</v>
      </c>
      <c r="C23" s="97">
        <v>-29.262</v>
      </c>
      <c r="D23" s="12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V23" s="149"/>
    </row>
    <row r="24" spans="2:256" ht="15.75" customHeight="1">
      <c r="B24" s="93" t="s">
        <v>31</v>
      </c>
      <c r="C24" s="70">
        <v>-0.14299999999999999</v>
      </c>
      <c r="D24" s="1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V24" s="149"/>
    </row>
    <row r="25" spans="2:256" ht="15.75" customHeight="1">
      <c r="B25" s="94" t="s">
        <v>32</v>
      </c>
      <c r="C25" s="73">
        <v>174.8640000000002</v>
      </c>
      <c r="D25" s="1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V25" s="149"/>
    </row>
    <row r="26" spans="2:256" ht="15.75" customHeight="1" thickBot="1">
      <c r="B26" s="98" t="s">
        <v>33</v>
      </c>
      <c r="C26" s="75">
        <v>-56.335000000000001</v>
      </c>
      <c r="D26" s="1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V26" s="149"/>
    </row>
    <row r="27" spans="2:256" ht="15.75" customHeight="1" thickTop="1">
      <c r="B27" s="85" t="s">
        <v>34</v>
      </c>
      <c r="C27" s="99">
        <v>118.5290000000002</v>
      </c>
      <c r="D27" s="1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V27" s="149"/>
    </row>
    <row r="28" spans="2:256" ht="15.75" customHeight="1">
      <c r="B28" s="100" t="s">
        <v>35</v>
      </c>
      <c r="C28" s="72">
        <v>-2.8439999999999999</v>
      </c>
      <c r="D28" s="1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V28" s="149"/>
    </row>
    <row r="29" spans="2:256" ht="15.75" customHeight="1" thickBot="1">
      <c r="B29" s="101" t="s">
        <v>36</v>
      </c>
      <c r="C29" s="102">
        <v>115.6850000000002</v>
      </c>
      <c r="D29" s="1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V29" s="149"/>
    </row>
    <row r="30" spans="2:256" ht="15" hidden="1" thickTop="1" thickBot="1">
      <c r="B30" s="22" t="s">
        <v>8</v>
      </c>
      <c r="C30" s="10">
        <v>0</v>
      </c>
      <c r="D30" s="12"/>
      <c r="IV30" s="149">
        <v>2694.3890000000001</v>
      </c>
    </row>
    <row r="31" spans="2:256" ht="14.5" thickTop="1">
      <c r="B31" s="27"/>
      <c r="C31" s="14"/>
    </row>
    <row r="32" spans="2:256" ht="14">
      <c r="B32" s="11"/>
      <c r="C32" s="15"/>
    </row>
    <row r="33" spans="2:3" ht="14">
      <c r="B33" s="11"/>
      <c r="C33" s="15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G53"/>
  <sheetViews>
    <sheetView zoomScale="115" zoomScaleNormal="115" workbookViewId="0">
      <selection activeCell="A21" sqref="A21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3" customWidth="1"/>
    <col min="5" max="16384" width="11.81640625" hidden="1"/>
  </cols>
  <sheetData>
    <row r="1" spans="1:7" ht="15">
      <c r="A1" s="63"/>
      <c r="B1" s="63"/>
      <c r="C1" s="63"/>
      <c r="D1" s="63"/>
    </row>
    <row r="2" spans="1:7" ht="15">
      <c r="A2" s="63"/>
      <c r="B2" s="63"/>
      <c r="C2" s="63"/>
      <c r="D2" s="63"/>
    </row>
    <row r="3" spans="1:7" ht="15">
      <c r="A3" s="63"/>
      <c r="B3" s="63"/>
      <c r="C3" s="63"/>
      <c r="D3" s="63"/>
    </row>
    <row r="4" spans="1:7" ht="15">
      <c r="A4" s="63"/>
      <c r="B4" s="63"/>
      <c r="C4" s="63"/>
      <c r="D4" s="63"/>
    </row>
    <row r="5" spans="1:7" ht="20.25" customHeight="1">
      <c r="A5" s="157" t="s">
        <v>11</v>
      </c>
      <c r="B5" s="158"/>
      <c r="C5" s="158"/>
      <c r="D5" s="62"/>
    </row>
    <row r="6" spans="1:7" ht="15">
      <c r="A6" s="158"/>
      <c r="B6" s="158"/>
      <c r="C6" s="158"/>
      <c r="D6" s="62"/>
    </row>
    <row r="7" spans="1:7" ht="15">
      <c r="A7" s="63"/>
      <c r="B7" s="63"/>
      <c r="C7" s="63"/>
      <c r="D7" s="63"/>
    </row>
    <row r="8" spans="1:7" ht="15">
      <c r="A8" s="57"/>
      <c r="B8" s="57"/>
      <c r="C8" s="57"/>
      <c r="D8" s="57"/>
    </row>
    <row r="9" spans="1:7" ht="15">
      <c r="A9" s="57"/>
      <c r="B9" s="57"/>
      <c r="C9" s="57"/>
      <c r="D9" s="57"/>
    </row>
    <row r="10" spans="1:7" ht="15">
      <c r="A10" s="57"/>
      <c r="B10" s="57"/>
      <c r="C10" s="57"/>
      <c r="D10" s="57"/>
    </row>
    <row r="11" spans="1:7" ht="16.5" customHeight="1">
      <c r="A11" s="60"/>
      <c r="B11" s="159" t="str">
        <f>' P&amp;L'!C11</f>
        <v>9M22</v>
      </c>
      <c r="C11" s="159"/>
      <c r="D11" s="159"/>
    </row>
    <row r="12" spans="1:7" ht="15.5" thickBot="1">
      <c r="A12" s="83"/>
      <c r="B12" s="84" t="s">
        <v>13</v>
      </c>
      <c r="C12" s="84" t="s">
        <v>10</v>
      </c>
      <c r="D12" s="84" t="s">
        <v>9</v>
      </c>
    </row>
    <row r="13" spans="1:7" ht="16" thickTop="1" thickBot="1">
      <c r="A13" s="135" t="s">
        <v>37</v>
      </c>
      <c r="B13" s="136">
        <v>865.33467014468295</v>
      </c>
      <c r="C13" s="136">
        <v>1829.0546618647086</v>
      </c>
      <c r="D13" s="137">
        <v>2694.3893320093916</v>
      </c>
      <c r="E13" s="151"/>
      <c r="F13" s="151"/>
      <c r="G13" s="151"/>
    </row>
    <row r="14" spans="1:7" ht="15.5" thickTop="1">
      <c r="A14" s="82" t="s">
        <v>12</v>
      </c>
      <c r="B14" s="76">
        <v>128.08189067063054</v>
      </c>
      <c r="C14" s="76">
        <v>154.19793444124713</v>
      </c>
      <c r="D14" s="76">
        <v>282.2798251118777</v>
      </c>
      <c r="E14" s="151"/>
      <c r="F14" s="151"/>
      <c r="G14" s="151"/>
    </row>
    <row r="15" spans="1:7" ht="15.5" thickBot="1">
      <c r="A15" s="142" t="s">
        <v>18</v>
      </c>
      <c r="B15" s="77">
        <v>0.14801428290075955</v>
      </c>
      <c r="C15" s="77">
        <v>8.4304716341305735E-2</v>
      </c>
      <c r="D15" s="77">
        <v>0.105</v>
      </c>
      <c r="E15" s="151"/>
      <c r="F15" s="151"/>
      <c r="G15" s="151"/>
    </row>
    <row r="16" spans="1:7" ht="15.5" thickTop="1">
      <c r="A16" s="138" t="s">
        <v>16</v>
      </c>
      <c r="B16" s="76">
        <v>105.15539197409552</v>
      </c>
      <c r="C16" s="76">
        <v>137.39416052398508</v>
      </c>
      <c r="D16" s="76">
        <v>242.5495524980806</v>
      </c>
      <c r="E16" s="151"/>
      <c r="F16" s="151"/>
      <c r="G16" s="151"/>
    </row>
    <row r="17" spans="1:7" ht="15.5" thickBot="1">
      <c r="A17" s="139" t="s">
        <v>17</v>
      </c>
      <c r="B17" s="77">
        <v>0.1215199108531196</v>
      </c>
      <c r="C17" s="77">
        <v>7.5117580348261812E-2</v>
      </c>
      <c r="D17" s="77">
        <v>0.09</v>
      </c>
      <c r="E17" s="151"/>
      <c r="F17" s="151"/>
      <c r="G17" s="151"/>
    </row>
    <row r="18" spans="1:7" ht="15.5" thickTop="1">
      <c r="A18" s="82" t="s">
        <v>38</v>
      </c>
      <c r="B18" s="76">
        <v>98.015695938923329</v>
      </c>
      <c r="C18" s="76">
        <v>106.25308470649574</v>
      </c>
      <c r="D18" s="76">
        <v>204.26878064541907</v>
      </c>
      <c r="E18" s="151"/>
      <c r="F18" s="151"/>
      <c r="G18" s="151"/>
    </row>
    <row r="19" spans="1:7" ht="15.5" thickBot="1">
      <c r="A19" s="140" t="s">
        <v>39</v>
      </c>
      <c r="B19" s="141">
        <v>0.1132691192443904</v>
      </c>
      <c r="C19" s="141">
        <v>5.8091803881996321E-2</v>
      </c>
      <c r="D19" s="141">
        <v>7.5999999999999998E-2</v>
      </c>
      <c r="E19" s="151"/>
      <c r="F19" s="151"/>
      <c r="G19" s="151"/>
    </row>
    <row r="20" spans="1:7" ht="14.5" thickTop="1">
      <c r="A20" s="36"/>
      <c r="B20" s="37"/>
      <c r="C20" s="37"/>
      <c r="D20" s="37"/>
    </row>
    <row r="21" spans="1:7" ht="14">
      <c r="A21" s="27"/>
      <c r="B21" s="27"/>
      <c r="C21" s="27"/>
      <c r="D21" s="27"/>
    </row>
    <row r="22" spans="1:7" ht="14">
      <c r="A22" s="27"/>
      <c r="B22" s="27"/>
      <c r="C22" s="27"/>
      <c r="D22" s="27"/>
    </row>
    <row r="23" spans="1:7" ht="14">
      <c r="A23" s="29"/>
      <c r="B23" s="40"/>
      <c r="C23" s="40"/>
      <c r="D23" s="30"/>
    </row>
    <row r="24" spans="1:7" ht="14">
      <c r="A24" s="24"/>
      <c r="B24" s="30"/>
      <c r="C24" s="30"/>
      <c r="D24" s="30"/>
    </row>
    <row r="25" spans="1:7" ht="14">
      <c r="A25" s="31"/>
      <c r="B25" s="32"/>
      <c r="C25" s="32"/>
      <c r="D25" s="32"/>
    </row>
    <row r="26" spans="1:7" ht="14">
      <c r="A26" s="31"/>
      <c r="B26" s="33"/>
      <c r="C26" s="33"/>
      <c r="D26" s="33"/>
    </row>
    <row r="27" spans="1:7" ht="14">
      <c r="A27" s="34"/>
      <c r="B27" s="35"/>
      <c r="C27" s="35"/>
      <c r="D27" s="35"/>
    </row>
    <row r="28" spans="1:7" ht="14">
      <c r="A28" s="36"/>
      <c r="B28" s="37"/>
      <c r="C28" s="37"/>
      <c r="D28" s="37"/>
    </row>
    <row r="29" spans="1:7" ht="17.25" customHeight="1">
      <c r="A29" s="38"/>
      <c r="B29" s="39"/>
      <c r="C29" s="39"/>
      <c r="D29" s="39"/>
    </row>
    <row r="30" spans="1:7" ht="14">
      <c r="A30" s="36"/>
      <c r="B30" s="41"/>
      <c r="C30" s="41"/>
      <c r="D30" s="41"/>
    </row>
    <row r="31" spans="1:7" ht="14">
      <c r="A31" s="34"/>
      <c r="B31" s="42"/>
      <c r="C31" s="42"/>
      <c r="D31" s="42"/>
    </row>
    <row r="32" spans="1:7" ht="14">
      <c r="A32" s="36"/>
      <c r="B32" s="41"/>
      <c r="C32" s="41"/>
      <c r="D32" s="41"/>
    </row>
    <row r="33" spans="1:4" ht="14">
      <c r="A33" s="34"/>
      <c r="B33" s="42"/>
      <c r="C33" s="42"/>
      <c r="D33" s="42"/>
    </row>
    <row r="34" spans="1:4" ht="14">
      <c r="A34" s="27"/>
      <c r="B34" s="27"/>
      <c r="C34" s="27"/>
      <c r="D34" s="27"/>
    </row>
    <row r="35" spans="1:4" ht="14">
      <c r="A35" s="27"/>
      <c r="B35" s="27"/>
      <c r="C35" s="27"/>
      <c r="D35" s="27"/>
    </row>
    <row r="36" spans="1:4" ht="14">
      <c r="A36" s="27"/>
      <c r="B36" s="27"/>
      <c r="C36" s="27"/>
      <c r="D36" s="27"/>
    </row>
    <row r="37" spans="1:4" ht="14">
      <c r="A37" s="27"/>
      <c r="B37" s="27"/>
      <c r="C37" s="27"/>
      <c r="D37" s="27"/>
    </row>
    <row r="38" spans="1:4" ht="14">
      <c r="A38" s="27"/>
      <c r="B38" s="27"/>
      <c r="C38" s="27"/>
      <c r="D38" s="27"/>
    </row>
    <row r="39" spans="1:4" ht="14">
      <c r="A39" s="27"/>
      <c r="B39" s="27"/>
      <c r="C39" s="27"/>
      <c r="D39" s="27"/>
    </row>
    <row r="40" spans="1:4" ht="14">
      <c r="A40" s="27"/>
      <c r="B40" s="27"/>
      <c r="C40" s="27"/>
      <c r="D40" s="27"/>
    </row>
    <row r="41" spans="1:4" ht="14">
      <c r="A41" s="27"/>
      <c r="B41" s="27"/>
      <c r="C41" s="27"/>
      <c r="D41" s="27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topLeftCell="A16" workbookViewId="0">
      <selection activeCell="A44" sqref="A44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>
      <c r="A1" s="44"/>
      <c r="B1" s="44"/>
    </row>
    <row r="2" spans="1:3">
      <c r="A2" s="44"/>
      <c r="B2" s="44"/>
    </row>
    <row r="3" spans="1:3">
      <c r="A3" s="44"/>
      <c r="B3" s="44"/>
    </row>
    <row r="4" spans="1:3">
      <c r="A4" s="44"/>
      <c r="B4" s="44"/>
    </row>
    <row r="5" spans="1:3" ht="20">
      <c r="A5" s="160" t="s">
        <v>5</v>
      </c>
      <c r="B5" s="160"/>
    </row>
    <row r="6" spans="1:3" ht="7.5" customHeight="1">
      <c r="A6" s="44"/>
      <c r="B6" s="64"/>
    </row>
    <row r="7" spans="1:3" ht="13">
      <c r="A7" s="5"/>
      <c r="B7" s="4"/>
    </row>
    <row r="9" spans="1:3" ht="15.75" customHeight="1">
      <c r="A9" s="103"/>
      <c r="B9" s="89" t="str">
        <f>+' P&amp;L'!C11</f>
        <v>9M22</v>
      </c>
    </row>
    <row r="10" spans="1:3" ht="13" thickBot="1">
      <c r="A10" s="56"/>
      <c r="B10" s="90" t="s">
        <v>0</v>
      </c>
    </row>
    <row r="11" spans="1:3" ht="15" customHeight="1" thickTop="1">
      <c r="A11" s="61" t="s">
        <v>40</v>
      </c>
      <c r="B11" s="104">
        <v>85.141000000000005</v>
      </c>
      <c r="C11" s="152"/>
    </row>
    <row r="12" spans="1:3" ht="15" customHeight="1">
      <c r="A12" s="61" t="s">
        <v>41</v>
      </c>
      <c r="B12" s="104">
        <v>1.052</v>
      </c>
      <c r="C12" s="152"/>
    </row>
    <row r="13" spans="1:3" ht="15" customHeight="1">
      <c r="A13" s="61" t="s">
        <v>42</v>
      </c>
      <c r="B13" s="104">
        <v>81.731999999999999</v>
      </c>
      <c r="C13" s="152"/>
    </row>
    <row r="14" spans="1:3" ht="15">
      <c r="A14" s="61" t="s">
        <v>43</v>
      </c>
      <c r="B14" s="104">
        <v>957.83</v>
      </c>
      <c r="C14" s="152"/>
    </row>
    <row r="15" spans="1:3" ht="15">
      <c r="A15" s="61" t="s">
        <v>44</v>
      </c>
      <c r="B15" s="104">
        <v>254.26499999999999</v>
      </c>
      <c r="C15" s="152"/>
    </row>
    <row r="16" spans="1:3" ht="13.5" customHeight="1">
      <c r="A16" s="61" t="s">
        <v>45</v>
      </c>
      <c r="B16" s="104">
        <v>299.06700000000001</v>
      </c>
      <c r="C16" s="152"/>
    </row>
    <row r="17" spans="1:3" ht="15">
      <c r="A17" s="100" t="s">
        <v>46</v>
      </c>
      <c r="B17" s="104">
        <v>163.649</v>
      </c>
      <c r="C17" s="152"/>
    </row>
    <row r="18" spans="1:3" ht="15">
      <c r="A18" s="68" t="s">
        <v>47</v>
      </c>
      <c r="B18" s="105">
        <v>1842.7359999999999</v>
      </c>
      <c r="C18" s="152"/>
    </row>
    <row r="19" spans="1:3" ht="15">
      <c r="A19" s="61" t="s">
        <v>48</v>
      </c>
      <c r="B19" s="104">
        <v>11.59</v>
      </c>
      <c r="C19" s="152"/>
    </row>
    <row r="20" spans="1:3" ht="15">
      <c r="A20" s="61" t="s">
        <v>49</v>
      </c>
      <c r="B20" s="104">
        <v>1619.222</v>
      </c>
      <c r="C20" s="152"/>
    </row>
    <row r="21" spans="1:3" ht="15">
      <c r="A21" s="61" t="s">
        <v>50</v>
      </c>
      <c r="B21" s="104">
        <v>173.50700000000001</v>
      </c>
      <c r="C21" s="152"/>
    </row>
    <row r="22" spans="1:3" ht="15">
      <c r="A22" s="61" t="s">
        <v>51</v>
      </c>
      <c r="B22" s="104">
        <v>752.40300000000002</v>
      </c>
      <c r="C22" s="152"/>
    </row>
    <row r="23" spans="1:3" ht="15">
      <c r="A23" s="68" t="s">
        <v>52</v>
      </c>
      <c r="B23" s="109">
        <v>2556.7219999999998</v>
      </c>
      <c r="C23" s="152"/>
    </row>
    <row r="24" spans="1:3" ht="15.5" thickBot="1">
      <c r="A24" s="106" t="s">
        <v>53</v>
      </c>
      <c r="B24" s="107">
        <v>4399.4579999999996</v>
      </c>
      <c r="C24" s="152"/>
    </row>
    <row r="25" spans="1:3" ht="15">
      <c r="A25" s="61" t="s">
        <v>54</v>
      </c>
      <c r="B25" s="104">
        <v>957.178</v>
      </c>
      <c r="C25" s="152"/>
    </row>
    <row r="26" spans="1:3" ht="15">
      <c r="A26" s="100" t="s">
        <v>55</v>
      </c>
      <c r="B26" s="108">
        <v>-1.97</v>
      </c>
      <c r="C26" s="152"/>
    </row>
    <row r="27" spans="1:3" ht="15">
      <c r="A27" s="68" t="s">
        <v>56</v>
      </c>
      <c r="B27" s="109">
        <v>955.20799999999997</v>
      </c>
      <c r="C27" s="152"/>
    </row>
    <row r="28" spans="1:3" ht="15.5" thickBot="1">
      <c r="A28" s="110" t="s">
        <v>57</v>
      </c>
      <c r="B28" s="111">
        <v>17.082000000000001</v>
      </c>
      <c r="C28" s="152"/>
    </row>
    <row r="29" spans="1:3" ht="15.5" thickTop="1">
      <c r="A29" s="68" t="s">
        <v>58</v>
      </c>
      <c r="B29" s="109">
        <v>972.29</v>
      </c>
      <c r="C29" s="152"/>
    </row>
    <row r="30" spans="1:3" ht="15">
      <c r="A30" s="61" t="s">
        <v>59</v>
      </c>
      <c r="B30" s="104">
        <v>70.909000000000006</v>
      </c>
      <c r="C30" s="152"/>
    </row>
    <row r="31" spans="1:3" ht="15">
      <c r="A31" s="61" t="s">
        <v>60</v>
      </c>
      <c r="B31" s="104">
        <v>946.32899999999995</v>
      </c>
      <c r="C31" s="152"/>
    </row>
    <row r="32" spans="1:3" ht="15">
      <c r="A32" s="61" t="s">
        <v>61</v>
      </c>
      <c r="B32" s="104">
        <v>399.66899999999998</v>
      </c>
      <c r="C32" s="152"/>
    </row>
    <row r="33" spans="1:3" ht="15">
      <c r="A33" s="61" t="s">
        <v>62</v>
      </c>
      <c r="B33" s="104">
        <v>20.061</v>
      </c>
      <c r="C33" s="152"/>
    </row>
    <row r="34" spans="1:3" ht="15">
      <c r="A34" s="61" t="s">
        <v>63</v>
      </c>
      <c r="B34" s="104">
        <v>0.45300000000000001</v>
      </c>
      <c r="C34" s="152"/>
    </row>
    <row r="35" spans="1:3" ht="15">
      <c r="A35" s="93" t="s">
        <v>64</v>
      </c>
      <c r="B35" s="108">
        <v>4.3970000000000002</v>
      </c>
      <c r="C35" s="152"/>
    </row>
    <row r="36" spans="1:3" ht="15">
      <c r="A36" s="68" t="s">
        <v>65</v>
      </c>
      <c r="B36" s="109">
        <v>1441.8179999999998</v>
      </c>
      <c r="C36" s="152"/>
    </row>
    <row r="37" spans="1:3" ht="15">
      <c r="A37" s="112" t="s">
        <v>66</v>
      </c>
      <c r="B37" s="104">
        <v>2E-3</v>
      </c>
      <c r="C37" s="152"/>
    </row>
    <row r="38" spans="1:3" ht="15">
      <c r="A38" s="61" t="s">
        <v>67</v>
      </c>
      <c r="B38" s="104">
        <v>26.350999999999999</v>
      </c>
      <c r="C38" s="152"/>
    </row>
    <row r="39" spans="1:3" ht="15">
      <c r="A39" s="61" t="s">
        <v>68</v>
      </c>
      <c r="B39" s="104">
        <v>58.845999999999997</v>
      </c>
      <c r="C39" s="152"/>
    </row>
    <row r="40" spans="1:3" ht="15">
      <c r="A40" s="61" t="s">
        <v>69</v>
      </c>
      <c r="B40" s="104">
        <v>1467.932</v>
      </c>
      <c r="C40" s="152"/>
    </row>
    <row r="41" spans="1:3" ht="15">
      <c r="A41" s="61" t="s">
        <v>70</v>
      </c>
      <c r="B41" s="104">
        <v>432.21899999999999</v>
      </c>
      <c r="C41" s="152"/>
    </row>
    <row r="42" spans="1:3" ht="15.5" thickBot="1">
      <c r="A42" s="113" t="s">
        <v>71</v>
      </c>
      <c r="B42" s="114">
        <v>1985.3500000000001</v>
      </c>
      <c r="C42" s="152"/>
    </row>
    <row r="43" spans="1:3" ht="15.5" thickTop="1">
      <c r="A43" s="68" t="s">
        <v>72</v>
      </c>
      <c r="B43" s="109">
        <v>4399.4579999999996</v>
      </c>
      <c r="C43" s="152"/>
    </row>
    <row r="44" spans="1:3" ht="9.75" customHeight="1">
      <c r="A44" s="44"/>
      <c r="B44" s="79"/>
      <c r="C44" s="152"/>
    </row>
    <row r="45" spans="1:3" ht="15">
      <c r="A45" s="61" t="s">
        <v>67</v>
      </c>
      <c r="B45" s="79">
        <v>-26.350999999999999</v>
      </c>
      <c r="C45" s="152"/>
    </row>
    <row r="46" spans="1:3" ht="15">
      <c r="A46" s="61" t="s">
        <v>60</v>
      </c>
      <c r="B46" s="80">
        <v>-946.32899999999995</v>
      </c>
      <c r="C46" s="152"/>
    </row>
    <row r="47" spans="1:3" ht="15">
      <c r="A47" s="115" t="s">
        <v>73</v>
      </c>
      <c r="B47" s="79">
        <v>-972.68</v>
      </c>
      <c r="C47" s="152"/>
    </row>
    <row r="48" spans="1:3" ht="15">
      <c r="A48" s="61" t="s">
        <v>51</v>
      </c>
      <c r="B48" s="79">
        <v>752.40300000000002</v>
      </c>
      <c r="C48" s="152"/>
    </row>
    <row r="49" spans="1:3" ht="15.5" thickBot="1">
      <c r="A49" s="78" t="s">
        <v>74</v>
      </c>
      <c r="B49" s="81">
        <v>-220.27699999999993</v>
      </c>
      <c r="C49" s="152"/>
    </row>
    <row r="50" spans="1:3" ht="14.5" thickTop="1">
      <c r="A50" s="161"/>
      <c r="B50" s="161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topLeftCell="A16" zoomScaleNormal="100" workbookViewId="0">
      <selection activeCell="C1" sqref="C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hidden="1" customWidth="1"/>
    <col min="256" max="16384" width="11.81640625" hidden="1"/>
  </cols>
  <sheetData>
    <row r="1" spans="1:3" ht="12.75" customHeight="1">
      <c r="A1" s="65"/>
      <c r="B1" s="65"/>
    </row>
    <row r="2" spans="1:3" ht="12.75" customHeight="1">
      <c r="A2" s="65"/>
      <c r="B2" s="65"/>
    </row>
    <row r="3" spans="1:3" ht="12.75" customHeight="1">
      <c r="A3" s="65"/>
      <c r="B3" s="65"/>
    </row>
    <row r="4" spans="1:3" ht="21.75" customHeight="1">
      <c r="A4" s="160" t="s">
        <v>6</v>
      </c>
      <c r="B4" s="160"/>
    </row>
    <row r="5" spans="1:3" ht="12.75" customHeight="1">
      <c r="A5" s="67"/>
      <c r="B5" s="66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57"/>
      <c r="B10" s="89" t="str">
        <f>BS!B9</f>
        <v>9M22</v>
      </c>
    </row>
    <row r="11" spans="1:3" ht="13" thickBot="1">
      <c r="A11" s="116"/>
      <c r="B11" s="90" t="s">
        <v>0</v>
      </c>
    </row>
    <row r="12" spans="1:3" ht="15.5" thickTop="1">
      <c r="A12" s="86" t="s">
        <v>75</v>
      </c>
      <c r="B12" s="87">
        <v>174.864</v>
      </c>
      <c r="C12" s="153"/>
    </row>
    <row r="13" spans="1:3" ht="15">
      <c r="A13" s="86" t="s">
        <v>76</v>
      </c>
      <c r="B13" s="87"/>
      <c r="C13" s="153"/>
    </row>
    <row r="14" spans="1:3" ht="15">
      <c r="A14" s="117" t="s">
        <v>77</v>
      </c>
      <c r="B14" s="118">
        <v>78.010999999999996</v>
      </c>
      <c r="C14" s="153"/>
    </row>
    <row r="15" spans="1:3" ht="15">
      <c r="A15" s="117" t="s">
        <v>78</v>
      </c>
      <c r="B15" s="118">
        <v>0.60399999999999998</v>
      </c>
      <c r="C15" s="153"/>
    </row>
    <row r="16" spans="1:3" ht="15">
      <c r="A16" s="117" t="s">
        <v>79</v>
      </c>
      <c r="B16" s="118">
        <v>0.14299999999999999</v>
      </c>
      <c r="C16" s="153"/>
    </row>
    <row r="17" spans="1:3" ht="15">
      <c r="A17" s="117" t="s">
        <v>80</v>
      </c>
      <c r="B17" s="118">
        <v>29.260999999999999</v>
      </c>
      <c r="C17" s="153"/>
    </row>
    <row r="18" spans="1:3" ht="15">
      <c r="A18" s="86" t="s">
        <v>81</v>
      </c>
      <c r="B18" s="87">
        <v>0</v>
      </c>
      <c r="C18" s="153"/>
    </row>
    <row r="19" spans="1:3" ht="15">
      <c r="A19" s="119" t="s">
        <v>82</v>
      </c>
      <c r="B19" s="120">
        <v>282.88300000000004</v>
      </c>
      <c r="C19" s="153"/>
    </row>
    <row r="20" spans="1:3" ht="15">
      <c r="A20" s="117" t="s">
        <v>83</v>
      </c>
      <c r="B20" s="118">
        <v>-98.94</v>
      </c>
      <c r="C20" s="153"/>
    </row>
    <row r="21" spans="1:3" ht="15">
      <c r="A21" s="117" t="s">
        <v>84</v>
      </c>
      <c r="B21" s="118">
        <v>-153.267</v>
      </c>
      <c r="C21" s="153"/>
    </row>
    <row r="22" spans="1:3" ht="15">
      <c r="A22" s="117" t="s">
        <v>85</v>
      </c>
      <c r="B22" s="118">
        <v>137.94399999999999</v>
      </c>
      <c r="C22" s="153"/>
    </row>
    <row r="23" spans="1:3" ht="19.5" customHeight="1">
      <c r="A23" s="119" t="s">
        <v>86</v>
      </c>
      <c r="B23" s="120">
        <v>-114.26300000000001</v>
      </c>
      <c r="C23" s="153"/>
    </row>
    <row r="24" spans="1:3" ht="19.5" customHeight="1">
      <c r="A24" s="117" t="s">
        <v>87</v>
      </c>
      <c r="B24" s="118">
        <v>-15.264221987392812</v>
      </c>
      <c r="C24" s="153"/>
    </row>
    <row r="25" spans="1:3" ht="15">
      <c r="A25" s="117" t="s">
        <v>88</v>
      </c>
      <c r="B25" s="118">
        <v>-14.500613901690961</v>
      </c>
      <c r="C25" s="153"/>
    </row>
    <row r="26" spans="1:3" ht="15">
      <c r="A26" s="119" t="s">
        <v>89</v>
      </c>
      <c r="B26" s="120">
        <v>-29.764835889083773</v>
      </c>
      <c r="C26" s="153"/>
    </row>
    <row r="27" spans="1:3" ht="15">
      <c r="A27" s="121" t="s">
        <v>90</v>
      </c>
      <c r="B27" s="122">
        <v>-22.181999999999999</v>
      </c>
      <c r="C27" s="153"/>
    </row>
    <row r="28" spans="1:3" ht="15">
      <c r="A28" s="121" t="s">
        <v>91</v>
      </c>
      <c r="B28" s="87">
        <v>-24.140999999999998</v>
      </c>
      <c r="C28" s="153"/>
    </row>
    <row r="29" spans="1:3" ht="15.5" thickBot="1">
      <c r="A29" s="123" t="s">
        <v>92</v>
      </c>
      <c r="B29" s="122">
        <v>-38.491</v>
      </c>
      <c r="C29" s="153"/>
    </row>
    <row r="30" spans="1:3" ht="16.5" customHeight="1" thickTop="1" thickBot="1">
      <c r="A30" s="124" t="s">
        <v>93</v>
      </c>
      <c r="B30" s="125">
        <v>54.041164110916256</v>
      </c>
      <c r="C30" s="153"/>
    </row>
    <row r="31" spans="1:3" ht="15" customHeight="1" thickTop="1">
      <c r="A31" s="117" t="s">
        <v>94</v>
      </c>
      <c r="B31" s="118">
        <v>0</v>
      </c>
      <c r="C31" s="153"/>
    </row>
    <row r="32" spans="1:3" ht="15">
      <c r="A32" s="117" t="s">
        <v>95</v>
      </c>
      <c r="B32" s="118">
        <v>-27.366</v>
      </c>
      <c r="C32" s="153"/>
    </row>
    <row r="33" spans="1:3" ht="15">
      <c r="A33" s="117" t="s">
        <v>96</v>
      </c>
      <c r="B33" s="118">
        <v>-4.968</v>
      </c>
      <c r="C33" s="153"/>
    </row>
    <row r="34" spans="1:3" ht="15">
      <c r="A34" s="117" t="s">
        <v>97</v>
      </c>
      <c r="B34" s="118">
        <v>-26.463000000000001</v>
      </c>
      <c r="C34" s="153"/>
    </row>
    <row r="35" spans="1:3" ht="15">
      <c r="A35" s="117" t="s">
        <v>98</v>
      </c>
      <c r="B35" s="118">
        <v>0</v>
      </c>
      <c r="C35" s="153"/>
    </row>
    <row r="36" spans="1:3" ht="15.5" thickBot="1">
      <c r="A36" s="117" t="s">
        <v>99</v>
      </c>
      <c r="B36" s="118">
        <v>0.15</v>
      </c>
      <c r="C36" s="153"/>
    </row>
    <row r="37" spans="1:3" ht="16" thickTop="1" thickBot="1">
      <c r="A37" s="124" t="s">
        <v>100</v>
      </c>
      <c r="B37" s="125">
        <v>-4.6058358890837443</v>
      </c>
      <c r="C37" s="153"/>
    </row>
    <row r="38" spans="1:3" ht="15.5" thickTop="1">
      <c r="A38" s="126"/>
      <c r="B38" s="127" t="s">
        <v>14</v>
      </c>
      <c r="C38" s="153"/>
    </row>
    <row r="39" spans="1:3" ht="15">
      <c r="A39" s="86" t="s">
        <v>101</v>
      </c>
      <c r="B39" s="87">
        <v>-240.42499999999995</v>
      </c>
      <c r="C39" s="153"/>
    </row>
    <row r="40" spans="1:3" ht="15">
      <c r="A40" s="117" t="s">
        <v>100</v>
      </c>
      <c r="B40" s="118">
        <v>-4.6058358890837443</v>
      </c>
      <c r="C40" s="153"/>
    </row>
    <row r="41" spans="1:3" ht="15.5" thickBot="1">
      <c r="A41" s="117" t="s">
        <v>102</v>
      </c>
      <c r="B41" s="118">
        <v>24.753999999999991</v>
      </c>
      <c r="C41" s="153"/>
    </row>
    <row r="42" spans="1:3" ht="15.5" thickTop="1">
      <c r="A42" s="128" t="s">
        <v>103</v>
      </c>
      <c r="B42" s="129">
        <v>-220.27683588908371</v>
      </c>
      <c r="C42" s="153"/>
    </row>
    <row r="43" spans="1:3" ht="15">
      <c r="A43" s="57"/>
      <c r="B43" s="57"/>
    </row>
    <row r="44" spans="1:3" ht="15">
      <c r="A44" s="147" t="s">
        <v>15</v>
      </c>
      <c r="B44" s="57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topLeftCell="A13" workbookViewId="0">
      <selection activeCell="A40" sqref="A40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" s="53" customFormat="1" ht="6" customHeight="1">
      <c r="A1" s="59"/>
      <c r="B1" s="59"/>
    </row>
    <row r="2" spans="1:2" s="53" customFormat="1" ht="6" customHeight="1">
      <c r="A2" s="59"/>
      <c r="B2" s="59"/>
    </row>
    <row r="3" spans="1:2" s="53" customFormat="1" ht="6" customHeight="1">
      <c r="A3" s="59"/>
      <c r="B3" s="59"/>
    </row>
    <row r="4" spans="1:2" s="53" customFormat="1" ht="6" customHeight="1">
      <c r="A4" s="59"/>
      <c r="B4" s="59"/>
    </row>
    <row r="5" spans="1:2" s="53" customFormat="1" ht="6" customHeight="1">
      <c r="A5" s="59"/>
      <c r="B5" s="59"/>
    </row>
    <row r="6" spans="1:2" s="53" customFormat="1" ht="6" customHeight="1">
      <c r="A6" s="59"/>
      <c r="B6" s="59"/>
    </row>
    <row r="7" spans="1:2" s="53" customFormat="1" ht="6" customHeight="1">
      <c r="A7" s="59"/>
      <c r="B7" s="59"/>
    </row>
    <row r="8" spans="1:2" s="58" customFormat="1" ht="24.75" customHeight="1">
      <c r="A8" s="162" t="s">
        <v>7</v>
      </c>
      <c r="B8" s="162"/>
    </row>
    <row r="9" spans="1:2" s="58" customFormat="1" ht="14.25" customHeight="1">
      <c r="A9" s="162"/>
      <c r="B9" s="162"/>
    </row>
    <row r="10" spans="1:2" s="53" customFormat="1" ht="13.5">
      <c r="A10" s="59"/>
      <c r="B10" s="59"/>
    </row>
    <row r="11" spans="1:2" s="49" customFormat="1" ht="13.5"/>
    <row r="12" spans="1:2" s="49" customFormat="1" ht="13.5"/>
    <row r="13" spans="1:2" s="49" customFormat="1" ht="13.5"/>
    <row r="14" spans="1:2" s="49" customFormat="1" ht="13.5"/>
    <row r="15" spans="1:2" s="49" customFormat="1" ht="15">
      <c r="A15" s="54" t="s">
        <v>1</v>
      </c>
    </row>
    <row r="16" spans="1:2" s="49" customFormat="1" ht="15">
      <c r="A16" s="55"/>
      <c r="B16" s="89" t="str">
        <f>'Cash Flow'!B10</f>
        <v>9M22</v>
      </c>
    </row>
    <row r="17" spans="1:256" s="49" customFormat="1" ht="14" thickBot="1">
      <c r="A17" s="56"/>
      <c r="B17" s="90" t="s">
        <v>0</v>
      </c>
    </row>
    <row r="18" spans="1:256" s="57" customFormat="1" ht="15.5" thickTop="1">
      <c r="A18" s="143" t="s">
        <v>104</v>
      </c>
      <c r="B18" s="144">
        <v>416.28242237519618</v>
      </c>
      <c r="C18" s="150"/>
      <c r="IV18" s="150"/>
    </row>
    <row r="19" spans="1:256" s="57" customFormat="1" ht="15">
      <c r="A19" s="143" t="s">
        <v>105</v>
      </c>
      <c r="B19" s="144">
        <v>449.05224776948677</v>
      </c>
      <c r="C19" s="150"/>
      <c r="IV19" s="150"/>
    </row>
    <row r="20" spans="1:256" s="57" customFormat="1" ht="15">
      <c r="A20" s="143" t="s">
        <v>106</v>
      </c>
      <c r="B20" s="144">
        <v>541.77122685580218</v>
      </c>
      <c r="C20" s="150"/>
      <c r="IV20" s="150"/>
    </row>
    <row r="21" spans="1:256" s="57" customFormat="1" ht="15">
      <c r="A21" s="143" t="s">
        <v>107</v>
      </c>
      <c r="B21" s="144">
        <v>591.36722880901414</v>
      </c>
      <c r="C21" s="150"/>
      <c r="IV21" s="150"/>
    </row>
    <row r="22" spans="1:256" s="57" customFormat="1" ht="15">
      <c r="A22" s="143" t="s">
        <v>108</v>
      </c>
      <c r="B22" s="144">
        <v>208.26616995298468</v>
      </c>
      <c r="C22" s="150"/>
      <c r="IV22" s="150"/>
    </row>
    <row r="23" spans="1:256" s="57" customFormat="1" ht="15">
      <c r="A23" s="145" t="s">
        <v>109</v>
      </c>
      <c r="B23" s="144">
        <v>487.65003624690758</v>
      </c>
      <c r="C23" s="150"/>
      <c r="IV23" s="150"/>
    </row>
    <row r="24" spans="1:256" s="57" customFormat="1" ht="15.5" thickBot="1">
      <c r="A24" s="146" t="str">
        <f>A35</f>
        <v>Total</v>
      </c>
      <c r="B24" s="130">
        <v>2694.3893320093916</v>
      </c>
      <c r="C24" s="150"/>
      <c r="IV24" s="150"/>
    </row>
    <row r="25" spans="1:256" s="49" customFormat="1" ht="15.5" thickTop="1">
      <c r="A25" s="163"/>
      <c r="B25" s="163"/>
      <c r="C25" s="150"/>
      <c r="IV25" s="150"/>
    </row>
    <row r="26" spans="1:256" s="49" customFormat="1" ht="15">
      <c r="A26" s="57"/>
      <c r="C26" s="150"/>
      <c r="IV26" s="150"/>
    </row>
    <row r="27" spans="1:256" s="49" customFormat="1" ht="15">
      <c r="A27" s="54" t="s">
        <v>2</v>
      </c>
      <c r="C27" s="150"/>
      <c r="IV27" s="150"/>
    </row>
    <row r="28" spans="1:256" s="49" customFormat="1" ht="15">
      <c r="A28" s="54"/>
      <c r="C28" s="150"/>
      <c r="IV28" s="150"/>
    </row>
    <row r="29" spans="1:256" s="49" customFormat="1" ht="15">
      <c r="A29" s="55"/>
      <c r="B29" s="89" t="str">
        <f>B16</f>
        <v>9M22</v>
      </c>
      <c r="C29" s="150"/>
      <c r="IV29" s="150"/>
    </row>
    <row r="30" spans="1:256" s="49" customFormat="1" ht="15.5" thickBot="1">
      <c r="A30" s="56"/>
      <c r="B30" s="90" t="s">
        <v>0</v>
      </c>
      <c r="C30" s="150"/>
      <c r="IV30" s="150"/>
    </row>
    <row r="31" spans="1:256" s="57" customFormat="1" ht="15.5" thickTop="1">
      <c r="A31" s="131" t="s">
        <v>110</v>
      </c>
      <c r="B31" s="134">
        <v>1332.0765810436146</v>
      </c>
      <c r="C31" s="150"/>
      <c r="IV31" s="150"/>
    </row>
    <row r="32" spans="1:256" s="57" customFormat="1" ht="15">
      <c r="A32" s="131" t="s">
        <v>111</v>
      </c>
      <c r="B32" s="132">
        <v>527.81859638868843</v>
      </c>
      <c r="C32" s="150"/>
      <c r="IV32" s="150"/>
    </row>
    <row r="33" spans="1:256" s="57" customFormat="1" ht="15">
      <c r="A33" s="131" t="s">
        <v>112</v>
      </c>
      <c r="B33" s="132">
        <v>468.53081195104807</v>
      </c>
      <c r="C33" s="150"/>
      <c r="IV33" s="150"/>
    </row>
    <row r="34" spans="1:256" s="57" customFormat="1" ht="15">
      <c r="A34" s="148" t="s">
        <v>113</v>
      </c>
      <c r="B34" s="132">
        <v>365.96334262603972</v>
      </c>
      <c r="C34" s="150"/>
      <c r="IV34" s="150"/>
    </row>
    <row r="35" spans="1:256" s="57" customFormat="1" ht="16.5" customHeight="1" thickBot="1">
      <c r="A35" s="133" t="s">
        <v>9</v>
      </c>
      <c r="B35" s="130">
        <v>2694.3893320093912</v>
      </c>
      <c r="C35" s="150"/>
      <c r="IV35" s="150"/>
    </row>
    <row r="36" spans="1:256" ht="14.5" thickTop="1">
      <c r="A36" s="161"/>
      <c r="B36" s="161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2022-11-02T13:31:53Z</dcterms:modified>
</cp:coreProperties>
</file>