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FY22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<sst xmlns="http://schemas.openxmlformats.org/spreadsheetml/2006/main" count="122" uniqueCount="112">
  <si>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</si>
  <si>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</si>
  <si>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</si>
  <si>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</si>
  <si>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</si>
  <si>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</si>
  <si>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</si>
  <si>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</si>
  <si>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</si>
  <si>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</si>
  <si>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</si>
  <si>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</si>
  <si>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</si>
  <si>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r>
      <t>(1)</t>
    </r>
    <r>
      <rPr>
        <i/>
        <sz val="8"/>
        <color indexed="61"/>
        <rFont val="Times New Roman"/>
        <family val="1"/>
      </rPr>
      <t xml:space="preserve">   </t>
    </r>
    <r>
      <rPr>
        <i/>
        <sz val="8"/>
        <color indexed="61"/>
        <rFont val="Arial"/>
        <family val="2"/>
      </rPr>
      <t>El efecto NIIF 16 se encuentra recogido en el epígrafe “Variación de otros pasivos financieros”</t>
    </r>
  </si>
  <si>
    <t>2022 (NIIF)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</si>
  <si>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</si>
  <si>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</si>
  <si>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</si>
  <si>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</si>
  <si>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</si>
  <si>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</si>
  <si>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</si>
  <si>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</si>
  <si>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</si>
  <si>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</si>
  <si>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</si>
  <si>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</si>
  <si>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</si>
  <si>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</si>
  <si>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</si>
  <si>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</si>
  <si>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</si>
  <si>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</si>
  <si>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</si>
  <si>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</si>
  <si>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</si>
  <si>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</si>
  <si>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</si>
  <si>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</si>
  <si>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</si>
  <si>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</si>
  <si>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</si>
  <si>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</si>
  <si>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</si>
  <si>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</si>
  <si>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</si>
  <si>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</si>
  <si>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</si>
  <si>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</si>
  <si>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</si>
  <si>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</si>
  <si>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</si>
  <si>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</si>
  <si>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</si>
  <si>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</si>
  <si>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</si>
  <si>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</si>
  <si>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</si>
  <si>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</si>
  <si>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</si>
  <si>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</si>
  <si>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</si>
  <si>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</si>
  <si>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</si>
  <si>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</si>
  <si>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</si>
  <si>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</si>
  <si>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</si>
  <si>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</si>
  <si>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</si>
  <si>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</si>
  <si>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</si>
  <si>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</si>
  <si>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</si>
  <si>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</si>
  <si>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</si>
  <si>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</si>
  <si>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</si>
  <si>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</si>
  <si>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</si>
  <si>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</si>
  <si>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</si>
  <si>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</si>
  <si>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</si>
  <si>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</si>
  <si>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</si>
  <si>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</si>
  <si>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</si>
  <si>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</si>
  <si>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</si>
  <si>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</si>
  <si>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</si>
  <si>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</si>
  <si>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</si>
  <si>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</si>
  <si>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</si>
  <si>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</si>
  <si>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</si>
  <si>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</si>
  <si>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 (1)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</si>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</sst>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i/>
      <sz val="8"/>
      <color indexed="61"/>
      <name val="Arial"/>
      <family val="2"/>
    </font>
    <font>
      <i/>
      <sz val="8"/>
      <color indexed="61"/>
      <name val="Times New Roman"/>
      <family val="1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41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5" borderId="0" xfId="0" applyFill="1" applyBorder="1"/>
    <xf numFmtId="0" fontId="0" fillId="5" borderId="0" xfId="0" applyFill="1"/>
    <xf numFmtId="0" fontId="31" fillId="3" borderId="0" xfId="0" applyFont="1" applyFill="1" applyBorder="1"/>
    <xf numFmtId="0" fontId="32" fillId="3" borderId="4" xfId="0" applyFont="1" applyFill="1" applyBorder="1"/>
    <xf numFmtId="0" fontId="32" fillId="3" borderId="0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33" fillId="3" borderId="11" xfId="0" applyFont="1" applyFill="1" applyBorder="1"/>
    <xf numFmtId="0" fontId="32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2" fillId="3" borderId="14" xfId="0" applyFont="1" applyFill="1" applyBorder="1"/>
    <xf numFmtId="0" fontId="31" fillId="3" borderId="12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166" fontId="32" fillId="2" borderId="3" xfId="1" applyNumberFormat="1" applyFont="1" applyFill="1" applyBorder="1" applyAlignment="1">
      <alignment horizontal="center" vertical="center"/>
    </xf>
    <xf numFmtId="166" fontId="31" fillId="2" borderId="15" xfId="1" applyNumberFormat="1" applyFont="1" applyFill="1" applyBorder="1" applyAlignment="1">
      <alignment horizontal="center" vertical="center"/>
    </xf>
    <xf numFmtId="166" fontId="31" fillId="2" borderId="1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166" fontId="32" fillId="2" borderId="7" xfId="0" applyNumberFormat="1" applyFont="1" applyFill="1" applyBorder="1" applyAlignment="1">
      <alignment horizontal="center" vertical="center"/>
    </xf>
    <xf numFmtId="166" fontId="31" fillId="2" borderId="8" xfId="0" applyNumberFormat="1" applyFont="1" applyFill="1" applyBorder="1" applyAlignment="1">
      <alignment horizontal="center"/>
    </xf>
    <xf numFmtId="166" fontId="31" fillId="2" borderId="7" xfId="0" applyNumberFormat="1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168" fontId="31" fillId="2" borderId="17" xfId="1" applyNumberFormat="1" applyFont="1" applyFill="1" applyBorder="1" applyAlignment="1">
      <alignment horizontal="center" vertical="center"/>
    </xf>
    <xf numFmtId="164" fontId="31" fillId="2" borderId="7" xfId="2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164" fontId="31" fillId="3" borderId="12" xfId="2" applyNumberFormat="1" applyFont="1" applyFill="1" applyBorder="1" applyAlignment="1">
      <alignment horizontal="left"/>
    </xf>
    <xf numFmtId="167" fontId="32" fillId="2" borderId="1" xfId="1" applyNumberFormat="1" applyFont="1" applyFill="1" applyBorder="1" applyAlignment="1">
      <alignment horizontal="center" vertical="center"/>
    </xf>
    <xf numFmtId="167" fontId="31" fillId="2" borderId="15" xfId="1" applyNumberFormat="1" applyFont="1" applyFill="1" applyBorder="1" applyAlignment="1">
      <alignment horizontal="center" vertical="center"/>
    </xf>
    <xf numFmtId="167" fontId="31" fillId="2" borderId="19" xfId="1" applyNumberFormat="1" applyFont="1" applyFill="1" applyBorder="1" applyAlignment="1">
      <alignment horizontal="center" vertical="center"/>
    </xf>
    <xf numFmtId="167" fontId="32" fillId="2" borderId="3" xfId="1" applyNumberFormat="1" applyFont="1" applyFill="1" applyBorder="1" applyAlignment="1">
      <alignment horizontal="center" vertical="center"/>
    </xf>
    <xf numFmtId="167" fontId="31" fillId="2" borderId="1" xfId="1" applyNumberFormat="1" applyFont="1" applyFill="1" applyBorder="1" applyAlignment="1">
      <alignment horizontal="center" vertical="center"/>
    </xf>
    <xf numFmtId="167" fontId="32" fillId="2" borderId="7" xfId="1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/>
    </xf>
    <xf numFmtId="167" fontId="31" fillId="3" borderId="19" xfId="1" applyNumberFormat="1" applyFont="1" applyFill="1" applyBorder="1" applyAlignment="1">
      <alignment vertical="center"/>
    </xf>
    <xf numFmtId="167" fontId="32" fillId="3" borderId="7" xfId="1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wrapText="1"/>
    </xf>
    <xf numFmtId="167" fontId="31" fillId="3" borderId="7" xfId="0" applyNumberFormat="1" applyFont="1" applyFill="1" applyBorder="1" applyAlignment="1"/>
    <xf numFmtId="0" fontId="31" fillId="3" borderId="20" xfId="0" applyFont="1" applyFill="1" applyBorder="1"/>
    <xf numFmtId="0" fontId="32" fillId="3" borderId="21" xfId="0" applyFont="1" applyFill="1" applyBorder="1"/>
    <xf numFmtId="166" fontId="31" fillId="3" borderId="1" xfId="0" applyNumberFormat="1" applyFont="1" applyFill="1" applyBorder="1" applyAlignment="1">
      <alignment horizontal="center" vertical="center"/>
    </xf>
    <xf numFmtId="166" fontId="32" fillId="3" borderId="1" xfId="0" applyNumberFormat="1" applyFont="1" applyFill="1" applyBorder="1" applyAlignment="1">
      <alignment horizontal="center" vertical="center"/>
    </xf>
    <xf numFmtId="166" fontId="31" fillId="3" borderId="3" xfId="0" applyNumberFormat="1" applyFont="1" applyFill="1" applyBorder="1" applyAlignment="1">
      <alignment horizontal="center" vertical="center"/>
    </xf>
    <xf numFmtId="166" fontId="31" fillId="3" borderId="5" xfId="0" applyNumberFormat="1" applyFont="1" applyFill="1" applyBorder="1" applyAlignment="1">
      <alignment horizontal="center" vertical="center"/>
    </xf>
    <xf numFmtId="166" fontId="31" fillId="3" borderId="6" xfId="0" applyNumberFormat="1" applyFont="1" applyFill="1" applyBorder="1" applyAlignment="1">
      <alignment horizontal="center" vertical="center"/>
    </xf>
    <xf numFmtId="166" fontId="32" fillId="3" borderId="0" xfId="0" applyNumberFormat="1" applyFont="1" applyFill="1" applyBorder="1" applyAlignment="1">
      <alignment horizontal="center" vertical="center"/>
    </xf>
    <xf numFmtId="166" fontId="31" fillId="3" borderId="8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/>
    </xf>
    <xf numFmtId="167" fontId="32" fillId="3" borderId="3" xfId="1" applyNumberFormat="1" applyFont="1" applyFill="1" applyBorder="1" applyAlignment="1">
      <alignment horizontal="center" vertical="center"/>
    </xf>
    <xf numFmtId="167" fontId="31" fillId="3" borderId="22" xfId="0" applyNumberFormat="1" applyFont="1" applyFill="1" applyBorder="1" applyAlignment="1">
      <alignment horizontal="center"/>
    </xf>
    <xf numFmtId="169" fontId="31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2" fillId="2" borderId="23" xfId="0" applyNumberFormat="1" applyFont="1" applyFill="1" applyBorder="1" applyAlignment="1">
      <alignment horizontal="center" vertical="center"/>
    </xf>
    <xf numFmtId="164" fontId="31" fillId="3" borderId="27" xfId="2" applyNumberFormat="1" applyFont="1" applyFill="1" applyBorder="1" applyAlignment="1">
      <alignment horizontal="left"/>
    </xf>
    <xf numFmtId="169" fontId="31" fillId="2" borderId="28" xfId="2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/>
    </xf>
    <xf numFmtId="168" fontId="31" fillId="2" borderId="6" xfId="0" applyNumberFormat="1" applyFont="1" applyFill="1" applyBorder="1" applyAlignment="1">
      <alignment horizontal="center" vertical="center"/>
    </xf>
    <xf numFmtId="168" fontId="31" fillId="2" borderId="30" xfId="0" applyNumberFormat="1" applyFont="1" applyFill="1" applyBorder="1" applyAlignment="1">
      <alignment horizontal="center" vertical="center"/>
    </xf>
    <xf numFmtId="166" fontId="31" fillId="3" borderId="1" xfId="0" applyNumberFormat="1" applyFont="1" applyFill="1" applyBorder="1" applyAlignment="1">
      <alignment horizontal="left"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166" fontId="31" fillId="3" borderId="5" xfId="0" applyNumberFormat="1" applyFont="1" applyFill="1" applyBorder="1" applyAlignment="1">
      <alignment horizontal="left" vertical="center"/>
    </xf>
    <xf numFmtId="166" fontId="31" fillId="3" borderId="6" xfId="0" applyNumberFormat="1" applyFont="1" applyFill="1" applyBorder="1" applyAlignment="1">
      <alignment horizontal="left" vertical="center"/>
    </xf>
    <xf numFmtId="166" fontId="32" fillId="3" borderId="0" xfId="0" applyNumberFormat="1" applyFont="1" applyFill="1" applyBorder="1" applyAlignment="1">
      <alignment horizontal="left" vertical="center"/>
    </xf>
    <xf numFmtId="166" fontId="31" fillId="3" borderId="8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3" fontId="31" fillId="2" borderId="22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3" fontId="32" fillId="2" borderId="23" xfId="0" applyNumberFormat="1" applyFont="1" applyFill="1" applyBorder="1" applyAlignment="1">
      <alignment horizontal="left" vertical="center"/>
    </xf>
    <xf numFmtId="1" fontId="32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9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36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3" t="s">
        <v>3</v>
      </c>
      <c r="E6" s="153"/>
    </row>
    <row r="7" spans="1:9" s="66" customFormat="1" ht="23.5">
      <c r="A7" s="65"/>
      <c r="B7" s="65"/>
      <c r="C7" s="65"/>
      <c r="D7" s="153" t="s">
        <v>14</v>
      </c>
      <c r="E7" s="153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C27" sqref="C27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4" t="s">
        <v>4</v>
      </c>
      <c r="C5" s="154"/>
    </row>
    <row r="6" spans="2:6" s="34" customFormat="1">
      <c r="B6" s="33"/>
    </row>
    <row r="7" spans="2:6"/>
    <row r="8" spans="2:6"/>
    <row r="9" spans="2:6" ht="15.75" customHeight="1">
      <c r="B9" s="35"/>
      <c r="C9" s="63">
        <v>2022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15</v>
      </c>
      <c r="C12" s="77">
        <v>3851.3895000000002</v>
      </c>
      <c r="D12" s="151"/>
      <c r="E12" s="140"/>
      <c r="F12" s="140"/>
    </row>
    <row r="13" spans="2:6" ht="15" customHeight="1">
      <c r="B13" s="68" t="s">
        <v>16</v>
      </c>
      <c r="C13" s="78">
        <v>52.607999999999997</v>
      </c>
      <c r="D13" s="151"/>
      <c r="E13" s="140"/>
      <c r="F13" s="140"/>
    </row>
    <row r="14" spans="2:6" ht="15" customHeight="1">
      <c r="B14" s="69" t="s">
        <v>17</v>
      </c>
      <c r="C14" s="79">
        <v>-1355.165</v>
      </c>
      <c r="D14" s="151"/>
      <c r="E14" s="140"/>
      <c r="F14" s="140"/>
    </row>
    <row r="15" spans="2:6" ht="15" customHeight="1">
      <c r="B15" s="69" t="s">
        <v>18</v>
      </c>
      <c r="C15" s="79">
        <v>-2147.3539999999998</v>
      </c>
      <c r="D15" s="151"/>
      <c r="E15" s="140"/>
      <c r="F15" s="140"/>
    </row>
    <row r="16" spans="2:6" ht="15" customHeight="1">
      <c r="B16" s="68" t="s">
        <v>19</v>
      </c>
      <c r="C16" s="80">
        <v>-1.1759999999999999</v>
      </c>
      <c r="D16" s="151"/>
      <c r="E16" s="140"/>
      <c r="F16" s="140"/>
    </row>
    <row r="17" spans="2:6" ht="15" customHeight="1">
      <c r="B17" s="70" t="s">
        <v>20</v>
      </c>
      <c r="C17" s="81">
        <v>400.30250000000063</v>
      </c>
      <c r="D17" s="151"/>
      <c r="E17" s="140"/>
      <c r="F17" s="140"/>
    </row>
    <row r="18" spans="2:6" ht="15" customHeight="1">
      <c r="B18" s="68" t="s">
        <v>21</v>
      </c>
      <c r="C18" s="80">
        <v>-99.852000000000004</v>
      </c>
      <c r="D18" s="151"/>
      <c r="E18" s="140"/>
      <c r="F18" s="140"/>
    </row>
    <row r="19" spans="2:6" ht="15" customHeight="1">
      <c r="B19" s="71" t="s">
        <v>22</v>
      </c>
      <c r="C19" s="82">
        <v>300.4505000000006</v>
      </c>
      <c r="D19" s="151"/>
      <c r="E19" s="140"/>
      <c r="F19" s="140"/>
    </row>
    <row r="20" spans="2:6" ht="15" customHeight="1">
      <c r="B20" s="72" t="s">
        <v>23</v>
      </c>
      <c r="C20" s="119">
        <v>7.8010936053079183E-2</v>
      </c>
      <c r="D20" s="151"/>
      <c r="E20" s="140"/>
      <c r="F20" s="140"/>
    </row>
    <row r="21" spans="2:6" ht="15" customHeight="1">
      <c r="B21" s="67" t="s">
        <v>24</v>
      </c>
      <c r="C21" s="83">
        <v>-42.406999999999996</v>
      </c>
      <c r="D21" s="151"/>
      <c r="E21" s="140"/>
      <c r="F21" s="140"/>
    </row>
    <row r="22" spans="2:6" ht="15" customHeight="1">
      <c r="B22" s="68" t="s">
        <v>25</v>
      </c>
      <c r="C22" s="78">
        <v>-2.282</v>
      </c>
      <c r="D22" s="151"/>
      <c r="E22" s="140"/>
      <c r="F22" s="140"/>
    </row>
    <row r="23" spans="2:6" ht="15" customHeight="1">
      <c r="B23" s="70" t="s">
        <v>26</v>
      </c>
      <c r="C23" s="81">
        <v>255.76150000000061</v>
      </c>
      <c r="D23" s="151"/>
      <c r="E23" s="140"/>
      <c r="F23" s="140"/>
    </row>
    <row r="24" spans="2:6" ht="15" customHeight="1" thickBot="1">
      <c r="B24" s="73" t="s">
        <v>27</v>
      </c>
      <c r="C24" s="84">
        <v>-80.171999999999997</v>
      </c>
      <c r="D24" s="151"/>
      <c r="E24" s="140"/>
      <c r="F24" s="140"/>
    </row>
    <row r="25" spans="2:6" ht="15.5" thickTop="1">
      <c r="B25" s="74" t="s">
        <v>28</v>
      </c>
      <c r="C25" s="85">
        <v>175.58950000000061</v>
      </c>
      <c r="D25" s="151"/>
      <c r="E25" s="140"/>
      <c r="F25" s="140"/>
    </row>
    <row r="26" spans="2:6" ht="15">
      <c r="B26" s="75" t="s">
        <v>29</v>
      </c>
      <c r="C26" s="80">
        <v>-3.694</v>
      </c>
      <c r="D26" s="151"/>
      <c r="E26" s="140"/>
      <c r="F26" s="140"/>
    </row>
    <row r="27" spans="2:6" ht="15.5" thickBot="1">
      <c r="B27" s="76" t="s">
        <v>30</v>
      </c>
      <c r="C27" s="86">
        <v>171.89550000000062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D18" sqref="D18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6" t="s">
        <v>9</v>
      </c>
      <c r="B4" s="156"/>
      <c r="C4" s="156"/>
      <c r="D4" s="156"/>
      <c r="E4" s="9"/>
    </row>
    <row r="5" spans="1:16384" s="43" customFormat="1" ht="15.75" customHeight="1">
      <c r="A5" s="156"/>
      <c r="B5" s="156"/>
      <c r="C5" s="156"/>
      <c r="D5" s="156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5">
        <f>+' PYG'!C9</f>
        <v>2022</v>
      </c>
      <c r="C10" s="155"/>
      <c r="D10" s="155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31</v>
      </c>
      <c r="B12" s="126">
        <v>1334.702879124191</v>
      </c>
      <c r="C12" s="126">
        <v>2516.6867563628603</v>
      </c>
      <c r="D12" s="127">
        <v>3851.3896354870512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">
        <v>32</v>
      </c>
      <c r="B13" s="88">
        <v>199.66532380867764</v>
      </c>
      <c r="C13" s="88">
        <v>200.63756616828198</v>
      </c>
      <c r="D13" s="88">
        <v>400.30288997695959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">
        <v>33</v>
      </c>
      <c r="B14" s="89">
        <v>0.14959533461087204</v>
      </c>
      <c r="C14" s="89">
        <v>7.9722899824944959E-2</v>
      </c>
      <c r="D14" s="89">
        <v>0.104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">
        <v>34</v>
      </c>
      <c r="B15" s="88">
        <v>171.74059332256797</v>
      </c>
      <c r="C15" s="88">
        <v>182.71337865837154</v>
      </c>
      <c r="D15" s="88">
        <v>354.45397198093951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">
        <v>35</v>
      </c>
      <c r="B16" s="89">
        <v>0.12867327703320847</v>
      </c>
      <c r="C16" s="89">
        <v>7.2600762966000057E-2</v>
      </c>
      <c r="D16" s="89">
        <v>9.1999999999999998E-2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36</v>
      </c>
      <c r="B17" s="88">
        <v>162.59211961447099</v>
      </c>
      <c r="C17" s="88">
        <v>137.85873672000315</v>
      </c>
      <c r="D17" s="88">
        <v>300.45085633447411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">
        <v>37</v>
      </c>
      <c r="B18" s="124">
        <v>0.12181896222563117</v>
      </c>
      <c r="C18" s="124">
        <v>5.4777868708316295E-2</v>
      </c>
      <c r="D18" s="124">
        <v>7.8E-2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B11" sqref="B11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7" t="s">
        <v>5</v>
      </c>
      <c r="B5" s="157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>
        <f>+' PYG'!C9</f>
        <v>2022</v>
      </c>
    </row>
    <row r="10" spans="1:4" ht="13" thickBot="1">
      <c r="A10" s="47"/>
      <c r="B10" s="87" t="s">
        <v>0</v>
      </c>
    </row>
    <row r="11" spans="1:4" ht="15" customHeight="1" thickTop="1">
      <c r="A11" s="69" t="s">
        <v>49</v>
      </c>
      <c r="B11" s="92">
        <v>88.912999999999997</v>
      </c>
      <c r="C11" s="150"/>
      <c r="D11" s="150"/>
    </row>
    <row r="12" spans="1:4" ht="15" customHeight="1">
      <c r="A12" s="69" t="s">
        <v>50</v>
      </c>
      <c r="B12" s="92">
        <v>11.537000000000001</v>
      </c>
      <c r="C12" s="150"/>
      <c r="D12" s="150"/>
    </row>
    <row r="13" spans="1:4" ht="15" customHeight="1">
      <c r="A13" s="69" t="s">
        <v>51</v>
      </c>
      <c r="B13" s="92">
        <v>86.277000000000001</v>
      </c>
      <c r="C13" s="150"/>
      <c r="D13" s="150"/>
    </row>
    <row r="14" spans="1:4" ht="15">
      <c r="A14" s="69" t="s">
        <v>52</v>
      </c>
      <c r="B14" s="92">
        <v>946.06700000000001</v>
      </c>
      <c r="C14" s="150"/>
      <c r="D14" s="150"/>
    </row>
    <row r="15" spans="1:4" ht="15">
      <c r="A15" s="69" t="s">
        <v>53</v>
      </c>
      <c r="B15" s="92">
        <v>252.68700000000001</v>
      </c>
      <c r="C15" s="150"/>
      <c r="D15" s="150"/>
    </row>
    <row r="16" spans="1:4" ht="15">
      <c r="A16" s="69" t="s">
        <v>54</v>
      </c>
      <c r="B16" s="92">
        <v>258.959</v>
      </c>
      <c r="C16" s="150"/>
      <c r="D16" s="150"/>
    </row>
    <row r="17" spans="1:4" ht="15">
      <c r="A17" s="75" t="s">
        <v>55</v>
      </c>
      <c r="B17" s="92">
        <v>160.81</v>
      </c>
      <c r="C17" s="150"/>
      <c r="D17" s="150"/>
    </row>
    <row r="18" spans="1:4" ht="15">
      <c r="A18" s="67" t="s">
        <v>56</v>
      </c>
      <c r="B18" s="93">
        <v>1805.2500000000002</v>
      </c>
      <c r="C18" s="150"/>
      <c r="D18" s="150"/>
    </row>
    <row r="19" spans="1:4" ht="15">
      <c r="A19" s="69" t="s">
        <v>57</v>
      </c>
      <c r="B19" s="92">
        <v>0.108</v>
      </c>
      <c r="C19" s="150"/>
      <c r="D19" s="150"/>
    </row>
    <row r="20" spans="1:4" ht="15">
      <c r="A20" s="69" t="s">
        <v>58</v>
      </c>
      <c r="B20" s="92">
        <v>1637.434</v>
      </c>
      <c r="C20" s="150"/>
      <c r="D20" s="150"/>
    </row>
    <row r="21" spans="1:4" ht="15">
      <c r="A21" s="69" t="s">
        <v>59</v>
      </c>
      <c r="B21" s="92">
        <v>159.58600000000001</v>
      </c>
      <c r="C21" s="150"/>
      <c r="D21" s="150"/>
    </row>
    <row r="22" spans="1:4" ht="15">
      <c r="A22" s="69" t="s">
        <v>60</v>
      </c>
      <c r="B22" s="92">
        <v>933.03899999999999</v>
      </c>
      <c r="C22" s="150"/>
      <c r="D22" s="150"/>
    </row>
    <row r="23" spans="1:4" ht="15">
      <c r="A23" s="67" t="s">
        <v>61</v>
      </c>
      <c r="B23" s="96">
        <v>2730.1669999999999</v>
      </c>
      <c r="C23" s="150"/>
      <c r="D23" s="150"/>
    </row>
    <row r="24" spans="1:4" ht="15.5" thickBot="1">
      <c r="A24" s="99" t="s">
        <v>62</v>
      </c>
      <c r="B24" s="94">
        <v>4535.4170000000004</v>
      </c>
      <c r="C24" s="150"/>
      <c r="D24" s="150"/>
    </row>
    <row r="25" spans="1:4" ht="15">
      <c r="A25" s="69" t="s">
        <v>63</v>
      </c>
      <c r="B25" s="92">
        <v>992.35550000000001</v>
      </c>
      <c r="C25" s="150"/>
      <c r="D25" s="150"/>
    </row>
    <row r="26" spans="1:4" ht="15">
      <c r="A26" s="75" t="s">
        <v>64</v>
      </c>
      <c r="B26" s="95">
        <v>-5.3419999999999996</v>
      </c>
      <c r="C26" s="150"/>
      <c r="D26" s="150"/>
    </row>
    <row r="27" spans="1:4" ht="15">
      <c r="A27" s="67" t="s">
        <v>65</v>
      </c>
      <c r="B27" s="96">
        <v>987.01350000000002</v>
      </c>
      <c r="C27" s="150"/>
      <c r="D27" s="150"/>
    </row>
    <row r="28" spans="1:4" ht="15.5" thickBot="1">
      <c r="A28" s="100" t="s">
        <v>66</v>
      </c>
      <c r="B28" s="97">
        <v>17.565999999999999</v>
      </c>
      <c r="C28" s="150"/>
      <c r="D28" s="150"/>
    </row>
    <row r="29" spans="1:4" ht="15.5" thickTop="1">
      <c r="A29" s="67" t="s">
        <v>67</v>
      </c>
      <c r="B29" s="96">
        <v>1004.5795000000001</v>
      </c>
      <c r="C29" s="150"/>
      <c r="D29" s="150"/>
    </row>
    <row r="30" spans="1:4" ht="15">
      <c r="A30" s="69" t="s">
        <v>68</v>
      </c>
      <c r="B30" s="92">
        <v>74.001999999999995</v>
      </c>
      <c r="C30" s="150"/>
      <c r="D30" s="150"/>
    </row>
    <row r="31" spans="1:4" ht="15">
      <c r="A31" s="69" t="s">
        <v>69</v>
      </c>
      <c r="B31" s="92">
        <v>700.43</v>
      </c>
      <c r="C31" s="150"/>
      <c r="D31" s="150"/>
    </row>
    <row r="32" spans="1:4" ht="15">
      <c r="A32" s="69" t="s">
        <v>70</v>
      </c>
      <c r="B32" s="92">
        <v>538.43999999999994</v>
      </c>
      <c r="C32" s="150"/>
      <c r="D32" s="150"/>
    </row>
    <row r="33" spans="1:4" ht="15">
      <c r="A33" s="69" t="s">
        <v>71</v>
      </c>
      <c r="B33" s="92">
        <v>25.661999999999999</v>
      </c>
      <c r="C33" s="150"/>
      <c r="D33" s="150"/>
    </row>
    <row r="34" spans="1:4" ht="15">
      <c r="A34" s="69" t="s">
        <v>72</v>
      </c>
      <c r="B34" s="92">
        <v>1.6220000000000001</v>
      </c>
      <c r="C34" s="150"/>
      <c r="D34" s="150"/>
    </row>
    <row r="35" spans="1:4" ht="15">
      <c r="A35" s="68" t="s">
        <v>73</v>
      </c>
      <c r="B35" s="95">
        <v>3.1739999999999999</v>
      </c>
      <c r="C35" s="150"/>
      <c r="D35" s="150"/>
    </row>
    <row r="36" spans="1:4" ht="15">
      <c r="A36" s="67" t="s">
        <v>74</v>
      </c>
      <c r="B36" s="96">
        <v>1343.33</v>
      </c>
      <c r="C36" s="150"/>
      <c r="D36" s="150"/>
    </row>
    <row r="37" spans="1:4" ht="15">
      <c r="A37" s="101" t="s">
        <v>75</v>
      </c>
      <c r="B37" s="92">
        <v>2E-3</v>
      </c>
      <c r="C37" s="150"/>
      <c r="D37" s="150"/>
    </row>
    <row r="38" spans="1:4" ht="15">
      <c r="A38" s="69" t="s">
        <v>76</v>
      </c>
      <c r="B38" s="92">
        <v>275.20600000000002</v>
      </c>
      <c r="C38" s="150"/>
      <c r="D38" s="150"/>
    </row>
    <row r="39" spans="1:4" ht="15">
      <c r="A39" s="69" t="s">
        <v>77</v>
      </c>
      <c r="B39" s="92">
        <v>104.6699845736906</v>
      </c>
      <c r="C39" s="150"/>
      <c r="D39" s="150"/>
    </row>
    <row r="40" spans="1:4" ht="15">
      <c r="A40" s="69" t="s">
        <v>78</v>
      </c>
      <c r="B40" s="92">
        <v>1422.7593999999999</v>
      </c>
      <c r="C40" s="150"/>
      <c r="D40" s="150"/>
    </row>
    <row r="41" spans="1:4" ht="15">
      <c r="A41" s="69" t="s">
        <v>79</v>
      </c>
      <c r="B41" s="92">
        <v>384.87036766371375</v>
      </c>
      <c r="C41" s="150"/>
      <c r="D41" s="150"/>
    </row>
    <row r="42" spans="1:4" ht="15.5" thickBot="1">
      <c r="A42" s="102" t="s">
        <v>80</v>
      </c>
      <c r="B42" s="98">
        <v>2187.507752237404</v>
      </c>
      <c r="C42" s="150"/>
      <c r="D42" s="150"/>
    </row>
    <row r="43" spans="1:4" ht="15.5" thickTop="1">
      <c r="A43" s="67" t="s">
        <v>81</v>
      </c>
      <c r="B43" s="96">
        <v>4535.4172522374038</v>
      </c>
      <c r="C43" s="150"/>
      <c r="D43" s="150"/>
    </row>
    <row r="44" spans="1:4" ht="14.25" customHeight="1">
      <c r="A44" s="69"/>
      <c r="B44" s="116"/>
      <c r="C44" s="150"/>
      <c r="D44" s="150"/>
    </row>
    <row r="45" spans="1:4" ht="15">
      <c r="A45" s="69" t="s">
        <v>76</v>
      </c>
      <c r="B45" s="116">
        <v>-275.20600000000002</v>
      </c>
      <c r="C45" s="150"/>
      <c r="D45" s="150"/>
    </row>
    <row r="46" spans="1:4" ht="15">
      <c r="A46" s="69" t="s">
        <v>69</v>
      </c>
      <c r="B46" s="117">
        <v>-700.43</v>
      </c>
      <c r="C46" s="150"/>
      <c r="D46" s="150"/>
    </row>
    <row r="47" spans="1:4" ht="15">
      <c r="A47" s="104" t="s">
        <v>82</v>
      </c>
      <c r="B47" s="116">
        <v>-975.63599999999997</v>
      </c>
      <c r="C47" s="150"/>
      <c r="D47" s="150"/>
    </row>
    <row r="48" spans="1:4" ht="15">
      <c r="A48" s="69" t="s">
        <v>60</v>
      </c>
      <c r="B48" s="116">
        <v>933.03899999999999</v>
      </c>
      <c r="C48" s="150"/>
      <c r="D48" s="150"/>
    </row>
    <row r="49" spans="1:4" ht="15.5" thickBot="1">
      <c r="A49" s="103" t="s">
        <v>83</v>
      </c>
      <c r="B49" s="118">
        <v>-42.59699999999998</v>
      </c>
      <c r="C49" s="150"/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>
      <selection activeCell="B28" sqref="B28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7" t="s">
        <v>8</v>
      </c>
      <c r="B6" s="157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>
        <f>'Balance de Situación'!B9</f>
        <v>2022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">
        <v>26</v>
      </c>
      <c r="B12" s="105">
        <v>255.76150000000001</v>
      </c>
      <c r="C12" s="15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">
        <v>84</v>
      </c>
      <c r="B13" s="105"/>
      <c r="C13" s="15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">
        <v>85</v>
      </c>
      <c r="B14" s="106">
        <v>99.852000000000004</v>
      </c>
      <c r="C14" s="15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">
        <v>86</v>
      </c>
      <c r="B15" s="106">
        <v>29.268999999999998</v>
      </c>
      <c r="C15" s="15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">
        <v>87</v>
      </c>
      <c r="B16" s="106">
        <v>2.282</v>
      </c>
      <c r="C16" s="15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">
        <v>88</v>
      </c>
      <c r="B17" s="106">
        <v>42.406999999999996</v>
      </c>
      <c r="C17" s="15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">
        <v>89</v>
      </c>
      <c r="B18" s="105">
        <v>2.3490000000000002</v>
      </c>
      <c r="C18" s="15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">
        <v>90</v>
      </c>
      <c r="B19" s="107">
        <v>431.9205</v>
      </c>
      <c r="C19" s="15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">
        <v>91</v>
      </c>
      <c r="B20" s="106">
        <v>-5.0570000000000004</v>
      </c>
      <c r="C20" s="1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">
        <v>92</v>
      </c>
      <c r="B21" s="106">
        <v>-102.056</v>
      </c>
      <c r="C21" s="15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">
        <v>93</v>
      </c>
      <c r="B22" s="106">
        <v>81.72</v>
      </c>
      <c r="C22" s="15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">
        <v>94</v>
      </c>
      <c r="B23" s="107">
        <v>-25.393000000000001</v>
      </c>
      <c r="C23" s="15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">
        <v>95</v>
      </c>
      <c r="B24" s="106">
        <v>-24.286000000000001</v>
      </c>
      <c r="C24" s="15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">
        <v>96</v>
      </c>
      <c r="B25" s="106">
        <v>-15.14</v>
      </c>
      <c r="C25" s="15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">
        <v>97</v>
      </c>
      <c r="B26" s="107">
        <v>-39.426000000000002</v>
      </c>
      <c r="C26" s="15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">
        <v>98</v>
      </c>
      <c r="B27" s="108">
        <v>-25.773</v>
      </c>
      <c r="C27" s="15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">
        <v>99</v>
      </c>
      <c r="B28" s="105">
        <v>-32.213999999999999</v>
      </c>
      <c r="C28" s="15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">
        <v>100</v>
      </c>
      <c r="B29" s="108">
        <v>-56.265999999999998</v>
      </c>
      <c r="C29" s="15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">
        <v>101</v>
      </c>
      <c r="B30" s="109">
        <v>252.84850000000003</v>
      </c>
      <c r="C30" s="15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">
        <v>102</v>
      </c>
      <c r="B31" s="106">
        <v>0</v>
      </c>
      <c r="C31" s="15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">
        <v>103</v>
      </c>
      <c r="B32" s="106">
        <v>-27.146999999999998</v>
      </c>
      <c r="C32" s="15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">
        <v>104</v>
      </c>
      <c r="B33" s="106">
        <v>-6.76</v>
      </c>
      <c r="C33" s="15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">
        <v>105</v>
      </c>
      <c r="B34" s="106">
        <v>-26.463000000000001</v>
      </c>
      <c r="C34" s="15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">
        <v>106</v>
      </c>
      <c r="B35" s="106">
        <v>0</v>
      </c>
      <c r="C35" s="15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">
        <v>107</v>
      </c>
      <c r="B36" s="106">
        <v>-2.5150000000000001</v>
      </c>
      <c r="C36" s="15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">
        <v>108</v>
      </c>
      <c r="B37" s="109">
        <v>189.96350000000007</v>
      </c>
      <c r="C37" s="15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 s="15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">
        <v>109</v>
      </c>
      <c r="B39" s="105">
        <v>-240.42499999999995</v>
      </c>
      <c r="C39" s="15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">
        <v>108</v>
      </c>
      <c r="B40" s="106">
        <v>189.96350000000007</v>
      </c>
      <c r="C40" s="15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">
        <v>110</v>
      </c>
      <c r="B41" s="106">
        <v>7.8650000000002365</v>
      </c>
      <c r="C41" s="15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">
        <v>111</v>
      </c>
      <c r="B42" s="111">
        <v>-42.596499999999651</v>
      </c>
      <c r="C42" s="15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 t="s">
        <v>13</v>
      </c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B20" sqref="B20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7" t="s">
        <v>6</v>
      </c>
      <c r="B5" s="157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>
        <f>'Cash Flow'!B10</f>
        <v>2022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">
        <v>38</v>
      </c>
      <c r="B14" s="112">
        <v>662.21550582246039</v>
      </c>
    </row>
    <row r="15" spans="1:2" s="39" customFormat="1" ht="15">
      <c r="A15" s="135" t="s">
        <v>39</v>
      </c>
      <c r="B15" s="112">
        <v>672.48737330173071</v>
      </c>
    </row>
    <row r="16" spans="1:2" s="39" customFormat="1" ht="15">
      <c r="A16" s="135" t="s">
        <v>40</v>
      </c>
      <c r="B16" s="112">
        <v>758.90432286728105</v>
      </c>
    </row>
    <row r="17" spans="1:2" s="39" customFormat="1" ht="15">
      <c r="A17" s="135" t="s">
        <v>41</v>
      </c>
      <c r="B17" s="112">
        <v>811.34541157538706</v>
      </c>
    </row>
    <row r="18" spans="1:2" s="39" customFormat="1" ht="15">
      <c r="A18" s="135" t="s">
        <v>42</v>
      </c>
      <c r="B18" s="112">
        <v>286.09454594381367</v>
      </c>
    </row>
    <row r="19" spans="1:2" s="39" customFormat="1" ht="15">
      <c r="A19" s="135" t="s">
        <v>43</v>
      </c>
      <c r="B19" s="112">
        <v>660.34247597637841</v>
      </c>
    </row>
    <row r="20" spans="1:2" s="39" customFormat="1" ht="15.5" thickBot="1">
      <c r="A20" s="136" t="s">
        <v>44</v>
      </c>
      <c r="B20" s="113">
        <v>3851.3896354870512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>
        <f>B12</f>
        <v>2022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">
        <v>45</v>
      </c>
      <c r="B27" s="122">
        <v>1909.5927136407836</v>
      </c>
    </row>
    <row r="28" spans="1:2" s="39" customFormat="1" ht="15">
      <c r="A28" s="139" t="s">
        <v>46</v>
      </c>
      <c r="B28" s="114">
        <v>753.14602798524277</v>
      </c>
    </row>
    <row r="29" spans="1:2" s="39" customFormat="1" ht="15">
      <c r="A29" s="139" t="s">
        <v>47</v>
      </c>
      <c r="B29" s="114">
        <v>655.82221644037963</v>
      </c>
    </row>
    <row r="30" spans="1:2" s="39" customFormat="1" ht="15">
      <c r="A30" s="139" t="s">
        <v>48</v>
      </c>
      <c r="B30" s="114">
        <v>532.82867742064548</v>
      </c>
    </row>
    <row r="31" spans="1:2" s="39" customFormat="1" ht="15.5" thickBot="1">
      <c r="A31" s="136" t="s">
        <v>11</v>
      </c>
      <c r="B31" s="113">
        <v>3851.3896354870512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2023-02-27T16:10:45Z</dcterms:modified>
</cp:coreProperties>
</file>